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akelso\Documents\PAKALPOJUMA SNIEGŠANAS NOTEIKUMI\KRAVAS VAGONU TEHNISKĀ APKOPE\"/>
    </mc:Choice>
  </mc:AlternateContent>
  <xr:revisionPtr revIDLastSave="0" documentId="13_ncr:1_{341BD7E3-885F-4F1C-A52B-F77B1B5447BB}" xr6:coauthVersionLast="47" xr6:coauthVersionMax="47" xr10:uidLastSave="{00000000-0000-0000-0000-000000000000}"/>
  <workbookProtection workbookAlgorithmName="SHA-512" workbookHashValue="tGljojvZeeQLOEHNY5NNR/yYtjh/iVPA0fwdufiJsnFF11IMczKQinwcB21cwGYREeWPZWZa1qiebpWED6tavw==" workbookSaltValue="h1IkdSoK7Q3Agwxqq8woxQ==" workbookSpinCount="100000" lockStructure="1"/>
  <bookViews>
    <workbookView xWindow="-120" yWindow="-120" windowWidth="29040" windowHeight="15840" xr2:uid="{36731FFC-6C5E-4CA8-8B52-592CE3D0DA46}"/>
  </bookViews>
  <sheets>
    <sheet name="Pieteikums" sheetId="1" r:id="rId1"/>
    <sheet name="DATA" sheetId="2" state="hidden" r:id="rId2"/>
    <sheet name="HEADER" sheetId="3" state="hidden" r:id="rId3"/>
    <sheet name="ITEMS" sheetId="4" state="hidden" r:id="rId4"/>
  </sheets>
  <definedNames>
    <definedName name="_xlnm.Print_Area" localSheetId="0">Pieteikums!$A$1:$K$47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L2" i="4"/>
  <c r="A10" i="1" a="1"/>
  <c r="A10" i="1" s="1"/>
  <c r="A11" i="1" a="1"/>
  <c r="A11" i="1" s="1"/>
  <c r="A12" i="1" a="1"/>
  <c r="A12" i="1" s="1"/>
  <c r="A13" i="1" a="1"/>
  <c r="A13" i="1" s="1"/>
  <c r="A14" i="1" a="1"/>
  <c r="A14" i="1" s="1"/>
  <c r="A15" i="1" a="1"/>
  <c r="A15" i="1" s="1"/>
  <c r="A16" i="1" a="1"/>
  <c r="A16" i="1" s="1"/>
  <c r="A17" i="1" a="1"/>
  <c r="A17" i="1" s="1"/>
  <c r="A18" i="1" a="1"/>
  <c r="A18" i="1" s="1"/>
  <c r="A19" i="1" a="1"/>
  <c r="A19" i="1" s="1"/>
  <c r="A20" i="1" a="1"/>
  <c r="A20" i="1" s="1"/>
  <c r="A21" i="1" a="1"/>
  <c r="A21" i="1" s="1"/>
  <c r="A22" i="1" a="1"/>
  <c r="A22" i="1" s="1"/>
  <c r="A23" i="1" a="1"/>
  <c r="A23" i="1" s="1"/>
  <c r="A24" i="1" a="1"/>
  <c r="A24" i="1" s="1"/>
  <c r="A25" i="1" a="1"/>
  <c r="A25" i="1" s="1"/>
  <c r="A26" i="1" a="1"/>
  <c r="A26" i="1" s="1"/>
  <c r="A27" i="1" a="1"/>
  <c r="A27" i="1" s="1"/>
  <c r="A28" i="1" a="1"/>
  <c r="A28" i="1" s="1"/>
  <c r="A29" i="1" a="1"/>
  <c r="A29" i="1" s="1"/>
  <c r="A30" i="1" a="1"/>
  <c r="A30" i="1" s="1"/>
  <c r="A31" i="1" a="1"/>
  <c r="A31" i="1" s="1"/>
  <c r="A32" i="1" a="1"/>
  <c r="A32" i="1" s="1"/>
  <c r="A33" i="1" a="1"/>
  <c r="A33" i="1" s="1"/>
  <c r="A34" i="1" a="1"/>
  <c r="A34" i="1" s="1"/>
  <c r="A35" i="1" a="1"/>
  <c r="A35" i="1" s="1"/>
  <c r="A36" i="1" a="1"/>
  <c r="A36" i="1" s="1"/>
  <c r="A37" i="1" a="1"/>
  <c r="A37" i="1" s="1"/>
  <c r="A38" i="1" a="1"/>
  <c r="A38" i="1" s="1"/>
  <c r="A39" i="1" a="1"/>
  <c r="A39" i="1" s="1"/>
  <c r="D3" i="2"/>
  <c r="A2" i="3" s="1"/>
  <c r="D4" i="2"/>
  <c r="D5" i="2"/>
  <c r="K26" i="2"/>
  <c r="K2" i="2"/>
  <c r="K24" i="2"/>
  <c r="K34" i="2"/>
  <c r="K33" i="2"/>
  <c r="K7" i="2"/>
  <c r="K35" i="2"/>
  <c r="K36" i="2"/>
  <c r="K18" i="2"/>
  <c r="K19" i="2"/>
  <c r="K3" i="2"/>
  <c r="K25" i="2"/>
  <c r="K30" i="2"/>
  <c r="K31" i="2"/>
  <c r="K15" i="2"/>
  <c r="K16" i="2"/>
  <c r="K13" i="2"/>
  <c r="K5" i="2"/>
  <c r="K12" i="2"/>
  <c r="K29" i="2"/>
  <c r="K9" i="2"/>
  <c r="K8" i="2"/>
  <c r="K37" i="2"/>
  <c r="K23" i="2"/>
  <c r="K32" i="2"/>
  <c r="K14" i="2"/>
  <c r="K17" i="2"/>
  <c r="K22" i="2"/>
  <c r="K27" i="2" l="1"/>
  <c r="K28" i="2"/>
  <c r="K21" i="2"/>
  <c r="K20" i="2"/>
  <c r="K11" i="2"/>
  <c r="K10" i="2"/>
  <c r="K6" i="2"/>
  <c r="K4" i="2"/>
  <c r="C2" i="3"/>
  <c r="B2" i="3"/>
  <c r="E2" i="3"/>
  <c r="G2" i="3"/>
  <c r="F2" i="3"/>
  <c r="D2" i="3"/>
  <c r="A7" i="1"/>
  <c r="A1" i="4" l="1" a="1"/>
  <c r="A1" i="4" s="1"/>
  <c r="D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<sst xmlns="http://schemas.openxmlformats.org/spreadsheetml/2006/main" count="125" uniqueCount="123">
  <si>
    <t>Pakalpojums</t>
  </si>
  <si>
    <t xml:space="preserve">Pieteikuma datums: </t>
  </si>
  <si>
    <t>Nr.p.k.</t>
  </si>
  <si>
    <t>vārds, uzvārds</t>
  </si>
  <si>
    <t xml:space="preserve">Papildus informācija </t>
  </si>
  <si>
    <t>Pasūtītāja kontaktpersona</t>
  </si>
  <si>
    <t>vārds, uzvārds, tālr. Nr.</t>
  </si>
  <si>
    <t>Paraksttiesīgās personas paraksts, paraksta atšifrējums</t>
  </si>
  <si>
    <t>tukšs</t>
  </si>
  <si>
    <t>krauts</t>
  </si>
  <si>
    <t>e-pasts</t>
  </si>
  <si>
    <t>Ar šo apliecinām, ka VAS "Latvijas dzelzceļš" pakalpojuma "kravas vagonu tehniskā apkope" sniegšanas noteikumi  ir skaidri un saprotami, iebildumu un pretenziju nav un garantējam saņemtā pakalpojuma samaksu. Pakalpojuma pieņemšanas un nodošanas aktu ir tiesīgs parakstīt:</t>
  </si>
  <si>
    <t>, rēķinu lūdzam nosūtīt uz e-pasta adresi:</t>
  </si>
  <si>
    <r>
      <t xml:space="preserve">Vagona/u stāvoklis </t>
    </r>
    <r>
      <rPr>
        <i/>
        <sz val="11"/>
        <rFont val="Arial"/>
        <family val="2"/>
        <charset val="186"/>
      </rPr>
      <t>(krauts vai tukšs)</t>
    </r>
  </si>
  <si>
    <t>Pakalpojuma ID</t>
  </si>
  <si>
    <t>Pakalpojums:</t>
  </si>
  <si>
    <t>Pakalpojumu pasūtītājs:</t>
  </si>
  <si>
    <t>Teksti</t>
  </si>
  <si>
    <t>Lūdzu veikt "</t>
  </si>
  <si>
    <t>Stacijas ID</t>
  </si>
  <si>
    <t>Stacija</t>
  </si>
  <si>
    <t>Šķirotava</t>
  </si>
  <si>
    <t>List</t>
  </si>
  <si>
    <t>datums un laiks ( 01.01.1900 12:00 )</t>
  </si>
  <si>
    <t>Pieteikuma datums</t>
  </si>
  <si>
    <t>Atb.persona</t>
  </si>
  <si>
    <t>E-pasts</t>
  </si>
  <si>
    <t>Papildus informācija</t>
  </si>
  <si>
    <t>Kontaktpersona</t>
  </si>
  <si>
    <t>Pieteikuma laiks</t>
  </si>
  <si>
    <t>Pakalpojuma sniegšanas stacija (aizpildīt visiem pakalpojumiem)</t>
  </si>
  <si>
    <t>Vagonu numuri (aizpildīt 1.,2.,3. pakalpojumiem)</t>
  </si>
  <si>
    <t>Vagona/u stāvoklis (aizpildīt 1.,2.,3. pakalpojumiem)</t>
  </si>
  <si>
    <t>Dokumentu nosaukumi (aizpildīt  2. pakalpojumam)</t>
  </si>
  <si>
    <t>Pārvadājumam plānotās kravas nosaukums  (aizpildīt  1. pakalpojumam)</t>
  </si>
  <si>
    <t>Kravas iekraušanas stacija  (aizpildīt  1. pakalpojumam)</t>
  </si>
  <si>
    <t>Galastacija vai kravas saņemšanas stacija un tranzīta dzelzceļi (aizpildīt 1.,2.,3. pakalpojumiem)</t>
  </si>
  <si>
    <t>Piezīmes</t>
  </si>
  <si>
    <t>Torņakalns</t>
  </si>
  <si>
    <t>Olaine</t>
  </si>
  <si>
    <t>Meitene</t>
  </si>
  <si>
    <t>Jelgava</t>
  </si>
  <si>
    <t>Iecava</t>
  </si>
  <si>
    <t>Dobele</t>
  </si>
  <si>
    <t>Brocēni</t>
  </si>
  <si>
    <t>Saldus</t>
  </si>
  <si>
    <t>Aizkraukle</t>
  </si>
  <si>
    <t>Rīga-Preču</t>
  </si>
  <si>
    <t>Zemitāni (3.km Rīga-Krasta eksp.)</t>
  </si>
  <si>
    <t>Zemitāni</t>
  </si>
  <si>
    <t>Garkalne</t>
  </si>
  <si>
    <t>Ziemeļbl. eksp.</t>
  </si>
  <si>
    <t>Ziemeļblāzma</t>
  </si>
  <si>
    <t>Mangaļi</t>
  </si>
  <si>
    <t>Mangaļi eksp.</t>
  </si>
  <si>
    <t>Bolderāja eksp.</t>
  </si>
  <si>
    <t>Sabile</t>
  </si>
  <si>
    <t>Ventspils</t>
  </si>
  <si>
    <t>Ventspils eksp.</t>
  </si>
  <si>
    <t>Liepāja</t>
  </si>
  <si>
    <t>Liepāja eksp.</t>
  </si>
  <si>
    <t>Krievu sala eksp.</t>
  </si>
  <si>
    <t>Daugavpils</t>
  </si>
  <si>
    <t>Krāslava</t>
  </si>
  <si>
    <t>Valmiera</t>
  </si>
  <si>
    <t>Gulbene</t>
  </si>
  <si>
    <t>Grīva</t>
  </si>
  <si>
    <t>Zilupe</t>
  </si>
  <si>
    <t>Rēzekne II</t>
  </si>
  <si>
    <t>Viļāni</t>
  </si>
  <si>
    <t>Krustpils</t>
  </si>
  <si>
    <t>Madona</t>
  </si>
  <si>
    <t>Pļaviņas</t>
  </si>
  <si>
    <t>090007</t>
  </si>
  <si>
    <t>091008</t>
  </si>
  <si>
    <t>091508</t>
  </si>
  <si>
    <t>091705</t>
  </si>
  <si>
    <t>091809</t>
  </si>
  <si>
    <t>092407</t>
  </si>
  <si>
    <t>092905</t>
  </si>
  <si>
    <t>093202</t>
  </si>
  <si>
    <t>093306</t>
  </si>
  <si>
    <t>093700</t>
  </si>
  <si>
    <t>094309</t>
  </si>
  <si>
    <t>094807</t>
  </si>
  <si>
    <t>095000</t>
  </si>
  <si>
    <t>095509</t>
  </si>
  <si>
    <t>095903</t>
  </si>
  <si>
    <t>096304</t>
  </si>
  <si>
    <t>096408</t>
  </si>
  <si>
    <t>096605</t>
  </si>
  <si>
    <t>097400</t>
  </si>
  <si>
    <t>097909</t>
  </si>
  <si>
    <t>098206</t>
  </si>
  <si>
    <t>098306</t>
  </si>
  <si>
    <t>098600</t>
  </si>
  <si>
    <t>098704</t>
  </si>
  <si>
    <t>099001</t>
  </si>
  <si>
    <t>110003</t>
  </si>
  <si>
    <t>110501</t>
  </si>
  <si>
    <t>111006</t>
  </si>
  <si>
    <t>111608</t>
  </si>
  <si>
    <t>112403</t>
  </si>
  <si>
    <t>112901</t>
  </si>
  <si>
    <t>113105</t>
  </si>
  <si>
    <t>113800</t>
  </si>
  <si>
    <t>114201</t>
  </si>
  <si>
    <t>117106</t>
  </si>
  <si>
    <t>117604</t>
  </si>
  <si>
    <t>Vagonu derīguma noteikšana kravas iekraušanai</t>
  </si>
  <si>
    <t>VU-23(M) formas paziņojuma „Par vagonu bojājumu”, VU-26(M) formas pavadlapas vagona pārsūtīšanu remonta veikšanai un VU-25(M) formas akta „Par vagona bojājumu” noformēšana</t>
  </si>
  <si>
    <t>Vagona ar nokavēto plānveida remontu vai kalpošanas termiņu, tehniskā stāvokļa noteikšana</t>
  </si>
  <si>
    <t>Vagonu uz laiku atstādinātajā vilciena sastāvā ar lokomotīves atkabināšanu, tehniskā pārbaude</t>
  </si>
  <si>
    <t>1.Vagonu derīguma noteikšana kravas iekraušanai</t>
  </si>
  <si>
    <t>stacijas ceļos</t>
  </si>
  <si>
    <t>pievedceļos</t>
  </si>
  <si>
    <t>ID</t>
  </si>
  <si>
    <t>Pakalpojuma sniegšanas vieta</t>
  </si>
  <si>
    <t>Table rows count</t>
  </si>
  <si>
    <t>Pakalpojumu pasūtītājs</t>
  </si>
  <si>
    <t>Vilciena plānotais nosūtīšanas datums un laiks (aizpildīt 4. pakalpojumam) 
01.01.1900 12:00</t>
  </si>
  <si>
    <t>Pakalpojuma sniegšanas vieta (aizpildīt 1.,2.,3. pakalpojumiem)</t>
  </si>
  <si>
    <t>", VAS "Latvijas dzelzceļš" pakalpojumu "kravas vagonu tehniskā apkope" sniegšanas noteikumu noteiktajā kārtībā.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</si>
</sst>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charset val="186"/>
    </font>
    <font>
      <b/>
      <sz val="11"/>
      <color theme="1"/>
      <name val="Arial"/>
      <family val="2"/>
      <charset val="186"/>
    </font>
    <font>
      <sz val="11"/>
      <name val="Arial"/>
      <family val="2"/>
      <charset val="186"/>
    </font>
    <font>
      <i/>
      <sz val="11"/>
      <name val="Arial"/>
      <family val="2"/>
      <charset val="186"/>
    </font>
    <font>
      <sz val="8"/>
      <name val="Arial"/>
      <family val="2"/>
      <charset val="186"/>
    </font>
    <font>
      <sz val="8"/>
      <color theme="1"/>
      <name val="Arial"/>
      <family val="2"/>
      <charset val="186"/>
    </font>
    <font>
      <sz val="10"/>
      <color theme="1"/>
      <name val="Arial"/>
      <family val="2"/>
      <charset val="186"/>
    </font>
    <font>
      <sz val="10"/>
      <name val="Arial"/>
      <family val="2"/>
    </font>
    <font>
      <b/>
      <sz val="10"/>
      <name val="Arial"/>
      <family val="2"/>
    </font>
    <font>
      <b/>
      <sz val="10"/>
      <color theme="1"/>
      <name val="Arial"/>
      <family val="2"/>
    </font>
    <font>
      <sz val="10"/>
      <color theme="1"/>
      <name val="Arial"/>
      <family val="2"/>
    </font>
    <font>
      <sz val="8"/>
      <color theme="1"/>
      <name val="Arial"/>
      <family val="2"/>
    </font>
    <font>
      <sz val="10"/>
      <name val="Arial"/>
      <family val="2"/>
      <charset val="186"/>
    </font>
    <font>
      <b/>
      <sz val="8"/>
      <name val="Arial"/>
      <family val="2"/>
      <charset val="186"/>
    </font>
    <font>
      <sz val="11"/>
      <color theme="1"/>
      <name val="Calibri"/>
      <family val="2"/>
      <charset val="204"/>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1">
    <xf numFmtId="0" fontId="0" fillId="0" borderId="0" xfId="0"/>
    <xf numFmtId="0" fontId="0" fillId="0" borderId="0" xfId="0" applyAlignment="1">
      <alignment vertical="center" wrapText="1"/>
    </xf>
    <xf numFmtId="0" fontId="1" fillId="0" borderId="0" xfId="0" applyFont="1" applyAlignment="1">
      <alignment vertical="center" wrapText="1"/>
    </xf>
    <xf numFmtId="0" fontId="2" fillId="0" borderId="0" xfId="0" applyFont="1"/>
    <xf numFmtId="0" fontId="0" fillId="0" borderId="1" xfId="0" applyBorder="1"/>
    <xf numFmtId="0" fontId="0" fillId="0" borderId="0" xfId="0" applyAlignment="1"/>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2" fillId="0" borderId="0" xfId="0" applyFont="1" applyBorder="1" applyAlignment="1">
      <alignment horizontal="center" vertical="center" wrapText="1"/>
    </xf>
    <xf numFmtId="0" fontId="0" fillId="0" borderId="1" xfId="0" applyBorder="1" applyAlignment="1">
      <alignment wrapText="1"/>
    </xf>
    <xf numFmtId="0" fontId="0" fillId="3" borderId="1" xfId="0" applyFill="1" applyBorder="1" applyAlignment="1">
      <alignment horizontal="center" vertical="center"/>
    </xf>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12" fillId="0" borderId="0" xfId="0" applyFont="1" applyAlignment="1">
      <alignment wrapText="1"/>
    </xf>
    <xf numFmtId="0" fontId="0" fillId="0" borderId="0" xfId="0" applyFont="1" applyAlignment="1">
      <alignment vertical="center"/>
    </xf>
    <xf numFmtId="0" fontId="12" fillId="0" borderId="0" xfId="0" applyFont="1" applyAlignment="1">
      <alignment vertical="center"/>
    </xf>
    <xf numFmtId="22" fontId="0" fillId="0" borderId="1" xfId="0" applyNumberFormat="1" applyBorder="1"/>
    <xf numFmtId="49" fontId="0" fillId="0" borderId="1" xfId="0" applyNumberFormat="1" applyBorder="1"/>
    <xf numFmtId="49" fontId="0" fillId="0" borderId="0" xfId="0" applyNumberFormat="1"/>
    <xf numFmtId="0" fontId="0" fillId="3" borderId="1" xfId="0" applyFill="1" applyBorder="1" applyAlignment="1">
      <alignment horizontal="center" vertical="center" wrapText="1"/>
    </xf>
    <xf numFmtId="0" fontId="0" fillId="0" borderId="3" xfId="0" applyBorder="1"/>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49" fontId="14" fillId="0" borderId="1" xfId="0" applyNumberFormat="1" applyFont="1" applyBorder="1"/>
    <xf numFmtId="49" fontId="14" fillId="0" borderId="6" xfId="0" applyNumberFormat="1" applyFont="1" applyBorder="1"/>
    <xf numFmtId="49" fontId="0" fillId="0" borderId="12" xfId="0" applyNumberFormat="1" applyBorder="1"/>
    <xf numFmtId="0" fontId="0" fillId="3" borderId="7" xfId="0" applyFill="1" applyBorder="1" applyAlignment="1">
      <alignment horizontal="center" vertical="center"/>
    </xf>
    <xf numFmtId="49" fontId="0" fillId="3" borderId="8"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14" fillId="0" borderId="10" xfId="0" applyNumberFormat="1" applyFont="1" applyBorder="1"/>
    <xf numFmtId="49" fontId="14" fillId="0" borderId="5" xfId="0" applyNumberFormat="1" applyFont="1" applyBorder="1"/>
    <xf numFmtId="49" fontId="0" fillId="0" borderId="9" xfId="0" applyNumberFormat="1" applyBorder="1"/>
    <xf numFmtId="0" fontId="0" fillId="0" borderId="12" xfId="0" applyBorder="1"/>
    <xf numFmtId="0" fontId="0" fillId="3" borderId="11" xfId="0" applyFill="1" applyBorder="1" applyAlignment="1">
      <alignment horizontal="center" vertical="center"/>
    </xf>
    <xf numFmtId="0" fontId="0" fillId="0" borderId="4" xfId="0" applyBorder="1"/>
    <xf numFmtId="0" fontId="2" fillId="3" borderId="2" xfId="0" applyFont="1" applyFill="1" applyBorder="1" applyAlignment="1">
      <alignment horizontal="center" vertical="center" wrapText="1"/>
    </xf>
    <xf numFmtId="0" fontId="0" fillId="3" borderId="8" xfId="0" applyFill="1" applyBorder="1" applyAlignment="1">
      <alignment horizontal="center" vertical="center"/>
    </xf>
    <xf numFmtId="0" fontId="14" fillId="0" borderId="0" xfId="0" applyFont="1"/>
    <xf numFmtId="0" fontId="0" fillId="0" borderId="0" xfId="0" applyBorder="1" applyAlignment="1"/>
    <xf numFmtId="49" fontId="6" fillId="0" borderId="1" xfId="0" applyNumberFormat="1" applyFont="1" applyBorder="1" applyAlignment="1">
      <alignment horizontal="left"/>
    </xf>
    <xf numFmtId="49" fontId="0" fillId="3" borderId="11" xfId="0" applyNumberForma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6" xfId="0" applyFont="1" applyFill="1" applyBorder="1" applyAlignment="1">
      <alignment horizontal="center"/>
    </xf>
    <xf numFmtId="0" fontId="6" fillId="0" borderId="1" xfId="0" applyFont="1" applyFill="1" applyBorder="1" applyAlignment="1">
      <alignment horizontal="left" wrapText="1"/>
    </xf>
    <xf numFmtId="49" fontId="6" fillId="0" borderId="1" xfId="0" applyNumberFormat="1" applyFont="1" applyFill="1" applyBorder="1" applyAlignment="1">
      <alignment horizontal="left" wrapText="1"/>
    </xf>
    <xf numFmtId="22" fontId="6" fillId="0" borderId="1" xfId="0" applyNumberFormat="1"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Border="1" applyAlignment="1">
      <alignment horizontal="left" wrapText="1"/>
    </xf>
    <xf numFmtId="22" fontId="6" fillId="0" borderId="5" xfId="0" applyNumberFormat="1" applyFont="1" applyFill="1" applyBorder="1" applyAlignment="1">
      <alignment horizontal="left"/>
    </xf>
    <xf numFmtId="0" fontId="6" fillId="0" borderId="5" xfId="0" applyFont="1" applyFill="1" applyBorder="1" applyAlignment="1">
      <alignment horizontal="left"/>
    </xf>
    <xf numFmtId="0" fontId="6" fillId="0" borderId="5" xfId="0" applyFont="1" applyFill="1" applyBorder="1" applyAlignment="1">
      <alignment horizontal="left" wrapText="1"/>
    </xf>
    <xf numFmtId="49" fontId="6" fillId="0" borderId="5" xfId="0" applyNumberFormat="1" applyFont="1" applyFill="1" applyBorder="1" applyAlignment="1">
      <alignment horizontal="left" wrapText="1"/>
    </xf>
    <xf numFmtId="0" fontId="6" fillId="0" borderId="0" xfId="0" applyFont="1" applyBorder="1" applyAlignment="1"/>
    <xf numFmtId="0" fontId="6" fillId="0" borderId="0" xfId="0" applyFont="1" applyAlignment="1"/>
    <xf numFmtId="0" fontId="5" fillId="0" borderId="0" xfId="0" applyFont="1" applyBorder="1" applyAlignment="1"/>
    <xf numFmtId="0" fontId="0" fillId="2" borderId="2" xfId="0" applyFill="1" applyBorder="1" applyAlignment="1">
      <alignment horizontal="left" wrapText="1"/>
    </xf>
    <xf numFmtId="0" fontId="5" fillId="0" borderId="3" xfId="0" applyFont="1" applyBorder="1" applyAlignment="1">
      <alignment horizontal="center"/>
    </xf>
    <xf numFmtId="49" fontId="6" fillId="2" borderId="2" xfId="0" applyNumberFormat="1" applyFont="1" applyFill="1" applyBorder="1" applyAlignment="1">
      <alignment horizontal="center"/>
    </xf>
    <xf numFmtId="0" fontId="6" fillId="0" borderId="0" xfId="0" applyFont="1" applyAlignment="1">
      <alignment horizontal="left"/>
    </xf>
    <xf numFmtId="49" fontId="6" fillId="2" borderId="2" xfId="0" applyNumberFormat="1" applyFont="1" applyFill="1" applyBorder="1" applyAlignment="1">
      <alignment horizontal="left"/>
    </xf>
    <xf numFmtId="49" fontId="6" fillId="2" borderId="4" xfId="0" applyNumberFormat="1" applyFont="1" applyFill="1" applyBorder="1" applyAlignment="1">
      <alignment horizontal="left"/>
    </xf>
    <xf numFmtId="0" fontId="6" fillId="2" borderId="4" xfId="0" applyFont="1" applyFill="1" applyBorder="1" applyAlignment="1">
      <alignment horizontal="left"/>
    </xf>
    <xf numFmtId="0" fontId="11" fillId="0" borderId="0" xfId="0" applyFont="1" applyAlignment="1">
      <alignment horizontal="center" vertical="top"/>
    </xf>
    <xf numFmtId="22" fontId="7" fillId="2" borderId="2" xfId="0" applyNumberFormat="1" applyFont="1" applyFill="1" applyBorder="1" applyAlignment="1">
      <alignment horizontal="left"/>
    </xf>
    <xf numFmtId="0" fontId="6" fillId="0" borderId="0" xfId="0" applyFont="1" applyAlignment="1">
      <alignment horizontal="left" wrapText="1"/>
    </xf>
    <xf numFmtId="0" fontId="10" fillId="0" borderId="0" xfId="0" applyFont="1" applyAlignment="1">
      <alignment horizontal="left" wrapText="1"/>
    </xf>
    <xf numFmtId="0" fontId="10" fillId="0" borderId="0" xfId="0" applyFont="1" applyAlignment="1">
      <alignment horizontal="left"/>
    </xf>
    <xf numFmtId="0" fontId="5" fillId="0" borderId="0" xfId="0" applyFont="1" applyBorder="1" applyAlignment="1">
      <alignment horizontal="center"/>
    </xf>
  </cellXfs>
  <cellStyles count="1">
    <cellStyle name="Normal" xfId="0" builtinId="0"/>
  </cellStyles>
  <dxfs count="35">
    <dxf>
      <border outline="0">
        <bottom style="thin">
          <color indexed="64"/>
        </bottom>
      </border>
    </dxf>
    <dxf>
      <numFmt numFmtId="30" formatCode="@"/>
      <fill>
        <patternFill patternType="solid">
          <fgColor indexed="64"/>
          <bgColor theme="4" tint="0.39997558519241921"/>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charset val="186"/>
        <scheme val="none"/>
      </font>
      <fill>
        <patternFill patternType="solid">
          <fgColor indexed="64"/>
          <bgColor theme="4" tint="0.39997558519241921"/>
        </patternFill>
      </fill>
      <alignment horizontal="center" vertical="center" textRotation="0" wrapText="1" indent="0" justifyLastLine="0" shrinkToFit="0" readingOrder="0"/>
    </dxf>
    <dxf>
      <numFmt numFmtId="0" formatCode="General"/>
      <alignment horizontal="general" vertical="bottom" textRotation="0" wrapText="1" indent="0" justifyLastLine="0" shrinkToFit="0" readingOrder="0"/>
    </dxf>
    <dxf>
      <border diagonalUp="0" diagonalDown="0" outline="0">
        <left style="thin">
          <color indexed="64"/>
        </left>
        <right/>
        <top style="thin">
          <color indexed="64"/>
        </top>
        <bottom style="thin">
          <color indexed="64"/>
        </bottom>
      </border>
    </dxf>
    <dxf>
      <font>
        <name val="Calibri"/>
        <family val="2"/>
        <charset val="204"/>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30" formatCode="@"/>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charset val="204"/>
        <scheme val="minor"/>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charset val="204"/>
        <scheme val="minor"/>
      </font>
      <numFmt numFmtId="30" formatCode="@"/>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Arial"/>
        <family val="2"/>
        <charset val="186"/>
        <scheme val="none"/>
      </font>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charset val="186"/>
        <scheme val="none"/>
      </font>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charset val="186"/>
        <scheme val="none"/>
      </font>
      <numFmt numFmtId="30" formatCode="@"/>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30" formatCode="@"/>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30" formatCode="@"/>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164" formatCode="dd/mm/yyyy\ hh:mm"/>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30" formatCode="@"/>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indent="0" justifyLastLine="0" shrinkToFit="0" readingOrder="0"/>
    </dxf>
    <dxf>
      <border outline="0">
        <bottom style="thin">
          <color indexed="64"/>
        </bottom>
      </border>
    </dxf>
    <dxf>
      <font>
        <b/>
        <i val="0"/>
        <strike val="0"/>
        <condense val="0"/>
        <extend val="0"/>
        <outline val="0"/>
        <shadow val="0"/>
        <u val="none"/>
        <vertAlign val="baseline"/>
        <sz val="8"/>
        <color auto="1"/>
        <name val="Arial"/>
        <family val="2"/>
        <charset val="186"/>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1A05EC-A067-465B-90D7-8D21B3F47678}" name="Items" displayName="Items" ref="A9:K39" totalsRowShown="0" headerRowDxfId="34" dataDxfId="32" headerRowBorderDxfId="33" tableBorderDxfId="31" totalsRowBorderDxfId="30">
  <tableColumns count="11">
    <tableColumn id="1" xr3:uid="{E285DA0F-8D90-4494-BCE0-D7B1674B4FBF}" name="Nr.p.k." dataDxfId="29">
      <calculatedColumnFormula array="1">ROW(1:1)</calculatedColumnFormula>
    </tableColumn>
    <tableColumn id="2" xr3:uid="{42FCD2CB-267A-4A2E-9313-412837801C01}" name="Pakalpojuma sniegšanas stacija (aizpildīt visiem pakalpojumiem)" dataDxfId="28"/>
    <tableColumn id="3" xr3:uid="{70B04B5F-2E2F-4F29-988E-50D930C41B1C}" name="Pakalpojuma sniegšanas vieta (aizpildīt 1.,2.,3. pakalpojumiem)" dataDxfId="27"/>
    <tableColumn id="10" xr3:uid="{3F57E821-24E2-4AA1-8B2D-071464F33133}" name="Vilciena plānotais nosūtīšanas datums un laiks (aizpildīt 4. pakalpojumam) _x000a_01.01.1900 12:00" dataDxfId="26"/>
    <tableColumn id="4" xr3:uid="{31260962-E169-43D7-82F2-522D8AD30F46}" name="Vagonu numuri (aizpildīt 1.,2.,3. pakalpojumiem)" dataDxfId="25"/>
    <tableColumn id="5" xr3:uid="{1B8D3CD0-1054-4C6C-AEFD-3F9C52FAE4E3}" name="Vagona/u stāvoklis (aizpildīt 1.,2.,3. pakalpojumiem)" dataDxfId="24"/>
    <tableColumn id="11" xr3:uid="{BE8A98CF-2EF9-4EAB-9A09-66C9641E5D65}" name="Dokumentu nosaukumi (aizpildīt  2. pakalpojumam)" dataDxfId="23"/>
    <tableColumn id="6" xr3:uid="{706D9947-668E-479D-8CC1-F07276CB3CCA}" name="Pārvadājumam plānotās kravas nosaukums  (aizpildīt  1. pakalpojumam)" dataDxfId="22"/>
    <tableColumn id="7" xr3:uid="{6F109147-1361-4D77-A273-AED6CAD3CFA6}" name="Kravas iekraušanas stacija  (aizpildīt  1. pakalpojumam)" dataDxfId="21" dataCellStyle="Normal"/>
    <tableColumn id="8" xr3:uid="{1AB82913-4BFD-45D6-8C70-3B90B832DE58}" name="Galastacija vai kravas saņemšanas stacija un tranzīta dzelzceļi (aizpildīt 1.,2.,3. pakalpojumiem)" dataDxfId="20" dataCellStyle="Normal"/>
    <tableColumn id="9" xr3:uid="{CFC252E1-0253-400A-8A50-B5F15FC13DFA}" name="Piezīmes" dataDxfId="19" dataCellStyle="Norm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2FCEB3-EDF4-4CAF-B5D1-BFDF99C95E57}" name="Stations" displayName="Stations" ref="I1:K37" totalsRowShown="0" headerRowBorderDxfId="18" tableBorderDxfId="17" totalsRowBorderDxfId="16">
  <autoFilter ref="I1:K37" xr:uid="{6C2FCEB3-EDF4-4CAF-B5D1-BFDF99C95E57}"/>
  <sortState xmlns:xlrd2="http://schemas.microsoft.com/office/spreadsheetml/2017/richdata2" ref="I2:K37">
    <sortCondition ref="I1:I37"/>
  </sortState>
  <tableColumns count="3">
    <tableColumn id="1" xr3:uid="{205AA55B-AF56-4D75-8E47-27A9368AE67B}" name="Stacija" dataDxfId="15"/>
    <tableColumn id="2" xr3:uid="{315A3C20-883E-4C35-B7A2-4B6045BCA6E4}" name="Stacijas ID" dataDxfId="14"/>
    <tableColumn id="3" xr3:uid="{FBD8EE0E-26EF-47B9-A3CD-17FC507C073F}" name="List" dataDxfId="13">
      <calculatedColumnFormula>CONCATENATE(J2,"-",I2)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3BF448-446E-4C50-87B4-12B591046065}" name="Services" displayName="Services" ref="C1:E5" totalsRowShown="0" headerRowDxfId="12" headerRowBorderDxfId="11" tableBorderDxfId="10" totalsRowBorderDxfId="9">
  <autoFilter ref="C1:E5" xr:uid="{853BF448-446E-4C50-87B4-12B591046065}"/>
  <tableColumns count="3">
    <tableColumn id="1" xr3:uid="{F1F1C204-27F0-48D2-8FC6-C149B5332EAD}" name="Pakalpojums" dataDxfId="8"/>
    <tableColumn id="2" xr3:uid="{7FA6A46D-8693-4F86-ABCD-DDDD5AD83E32}" name="List" dataDxfId="7">
      <calculatedColumnFormula>CONCATENATE(E2,".",C2)</calculatedColumnFormula>
    </tableColumn>
    <tableColumn id="3" xr3:uid="{30DA772A-0A28-4CDD-B429-7A547D17BFBE}" name="Pakalpojuma ID" dataDxfId="6">
      <calculatedColumnFormula>CONCATENATE(D2,".",C2)</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53887F-6059-4030-ADB3-1551CD8F5D4D}" name="WagonState" displayName="WagonState" ref="A1:A3" totalsRowShown="0" headerRowDxfId="5" headerRowBorderDxfId="4" tableBorderDxfId="3" totalsRowBorderDxfId="2">
  <autoFilter ref="A1:A3" xr:uid="{5B53887F-6059-4030-ADB3-1551CD8F5D4D}"/>
  <tableColumns count="1">
    <tableColumn id="1" xr3:uid="{D33CABA5-BBA6-4FE9-B725-2E45B4F7F567}" name="Vagona/u stāvoklis (krauts vai tukš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9D1AAE-E4EF-4E6E-9195-1744291522E9}" name="Inps_place" displayName="Inps_place" ref="M1:N3" totalsRowShown="0" headerRowDxfId="1" headerRowBorderDxfId="0">
  <autoFilter ref="M1:N3" xr:uid="{EB9D1AAE-E4EF-4E6E-9195-1744291522E9}"/>
  <tableColumns count="2">
    <tableColumn id="3" xr3:uid="{D3541B71-C961-41E2-81CA-8DE26B62E59F}" name="Pakalpojuma sniegšanas vieta"/>
    <tableColumn id="4" xr3:uid="{C4D63B91-1DDC-48F7-AC22-F9318E3E2C0C}" name="I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00F9-5B6E-406B-B815-C593C24B9227}">
  <sheetPr>
    <pageSetUpPr fitToPage="1"/>
  </sheetPr>
  <dimension ref="A1:M47"/>
  <sheetViews>
    <sheetView tabSelected="1" showWhiteSpace="0" zoomScaleNormal="100" workbookViewId="0">
      <selection activeCell="C3" sqref="C3:H3"/>
    </sheetView>
  </sheetViews>
  <sheetFormatPr defaultRowHeight="14.25" x14ac:dyDescent="0.2"/>
  <cols>
    <col min="2" max="2" width="20.375" customWidth="1"/>
    <col min="3" max="3" width="16.125" customWidth="1"/>
    <col min="4" max="4" width="23.75" customWidth="1"/>
    <col min="5" max="5" width="20.75" customWidth="1"/>
    <col min="6" max="6" width="15.75" customWidth="1"/>
    <col min="7" max="7" width="15.875" customWidth="1"/>
    <col min="8" max="10" width="16.875" customWidth="1"/>
    <col min="11" max="11" width="24.375" customWidth="1"/>
  </cols>
  <sheetData>
    <row r="1" spans="1:13" x14ac:dyDescent="0.2">
      <c r="A1" s="5"/>
      <c r="B1" s="5"/>
      <c r="C1" s="5"/>
      <c r="D1" s="5"/>
      <c r="E1" s="5"/>
      <c r="F1" s="5"/>
      <c r="G1" s="5"/>
      <c r="H1" s="5"/>
      <c r="I1" s="5"/>
      <c r="J1" s="5"/>
      <c r="K1" s="5"/>
    </row>
    <row r="2" spans="1:13" ht="15" customHeight="1" x14ac:dyDescent="0.2">
      <c r="A2" s="15"/>
      <c r="B2" s="15" t="s">
        <v>16</v>
      </c>
      <c r="C2" s="58"/>
      <c r="D2" s="58"/>
      <c r="E2" s="58"/>
      <c r="F2" s="58"/>
      <c r="G2" s="58"/>
      <c r="H2" s="58"/>
      <c r="I2" s="1"/>
      <c r="J2" s="1"/>
      <c r="K2" s="1"/>
    </row>
    <row r="3" spans="1:13" ht="15" customHeight="1" x14ac:dyDescent="0.2">
      <c r="A3" s="16"/>
      <c r="B3" s="16" t="s">
        <v>15</v>
      </c>
      <c r="C3" s="64" t="s">
        <v>113</v>
      </c>
      <c r="D3" s="64"/>
      <c r="E3" s="64"/>
      <c r="F3" s="64"/>
      <c r="G3" s="64"/>
      <c r="H3" s="64"/>
      <c r="I3" s="14"/>
      <c r="J3" s="2"/>
      <c r="K3" s="2"/>
    </row>
    <row r="4" spans="1:13" x14ac:dyDescent="0.2">
      <c r="A4" s="14"/>
      <c r="B4" s="17"/>
      <c r="C4" s="14"/>
      <c r="D4" s="14"/>
      <c r="E4" s="14"/>
      <c r="F4" s="14"/>
      <c r="G4" s="14"/>
      <c r="H4" s="14"/>
      <c r="I4" s="14"/>
      <c r="J4" s="14"/>
      <c r="K4" s="14"/>
    </row>
    <row r="5" spans="1:13" x14ac:dyDescent="0.2">
      <c r="A5" s="6"/>
      <c r="B5" s="18" t="s">
        <v>1</v>
      </c>
      <c r="C5" s="66"/>
      <c r="D5" s="66"/>
      <c r="E5" s="6"/>
      <c r="F5" s="6"/>
      <c r="G5" s="7"/>
      <c r="H5" s="7"/>
      <c r="I5" s="7"/>
      <c r="J5" s="7"/>
      <c r="K5" s="7"/>
    </row>
    <row r="6" spans="1:13" x14ac:dyDescent="0.2">
      <c r="A6" s="8"/>
      <c r="B6" s="9"/>
      <c r="C6" s="65" t="s">
        <v>23</v>
      </c>
      <c r="D6" s="65"/>
      <c r="E6" s="9"/>
      <c r="F6" s="9"/>
      <c r="G6" s="9"/>
      <c r="H6" s="9"/>
      <c r="I6" s="9"/>
      <c r="J6" s="9"/>
      <c r="K6" s="9"/>
    </row>
    <row r="7" spans="1:13" ht="27.75" customHeight="1" x14ac:dyDescent="0.2">
      <c r="A7" s="68" t="str">
        <f>CONCATENATE(DATA!G2,C3,DATA!G3)</f>
        <v>Lūdzu veikt "1.Vagonu derīguma noteikšana kravas iekraušanai", VAS "Latvijas dzelzceļš" pakalpojumu "kravas vagonu tehniskā apkope" sniegšanas noteikumu noteiktajā kārtībā.</v>
      </c>
      <c r="B7" s="68"/>
      <c r="C7" s="68"/>
      <c r="D7" s="68"/>
      <c r="E7" s="68"/>
      <c r="F7" s="68"/>
      <c r="G7" s="68"/>
      <c r="H7" s="68"/>
      <c r="I7" s="68"/>
      <c r="J7" s="68"/>
      <c r="K7" s="68"/>
    </row>
    <row r="8" spans="1:13" x14ac:dyDescent="0.2">
      <c r="A8" s="69"/>
      <c r="B8" s="69"/>
      <c r="C8" s="69"/>
      <c r="D8" s="69"/>
      <c r="E8" s="69"/>
      <c r="F8" s="69"/>
      <c r="G8" s="69"/>
      <c r="H8" s="69"/>
      <c r="I8" s="69"/>
      <c r="J8" s="69"/>
      <c r="K8" s="69"/>
    </row>
    <row r="9" spans="1:13" ht="60" customHeight="1" x14ac:dyDescent="0.2">
      <c r="A9" s="24" t="s">
        <v>2</v>
      </c>
      <c r="B9" s="25" t="s">
        <v>30</v>
      </c>
      <c r="C9" s="25" t="s">
        <v>121</v>
      </c>
      <c r="D9" s="25" t="s">
        <v>120</v>
      </c>
      <c r="E9" s="25" t="s">
        <v>31</v>
      </c>
      <c r="F9" s="25" t="s">
        <v>32</v>
      </c>
      <c r="G9" s="25" t="s">
        <v>33</v>
      </c>
      <c r="H9" s="25" t="s">
        <v>34</v>
      </c>
      <c r="I9" s="25" t="s">
        <v>35</v>
      </c>
      <c r="J9" s="25" t="s">
        <v>36</v>
      </c>
      <c r="K9" s="25" t="s">
        <v>37</v>
      </c>
      <c r="L9" s="3"/>
      <c r="M9" s="3"/>
    </row>
    <row r="10" spans="1:13" ht="14.25" customHeight="1" x14ac:dyDescent="0.2">
      <c r="A10" s="45" cm="1">
        <f t="array" ref="A10">ROW(1:1)</f>
        <v>1</v>
      </c>
      <c r="B10" s="46"/>
      <c r="C10" s="47"/>
      <c r="D10" s="48"/>
      <c r="E10" s="47"/>
      <c r="F10" s="49"/>
      <c r="G10" s="46"/>
      <c r="H10" s="47"/>
      <c r="I10" s="42"/>
      <c r="J10" s="50"/>
      <c r="K10" s="50"/>
    </row>
    <row r="11" spans="1:13" ht="14.25" customHeight="1" x14ac:dyDescent="0.2">
      <c r="A11" s="45" cm="1">
        <f t="array" ref="A11">ROW(2:2)</f>
        <v>2</v>
      </c>
      <c r="B11" s="46"/>
      <c r="C11" s="47"/>
      <c r="D11" s="48"/>
      <c r="E11" s="47"/>
      <c r="F11" s="49"/>
      <c r="G11" s="46"/>
      <c r="H11" s="47"/>
      <c r="I11" s="42"/>
      <c r="J11" s="50"/>
      <c r="K11" s="50"/>
    </row>
    <row r="12" spans="1:13" ht="14.25" customHeight="1" x14ac:dyDescent="0.2">
      <c r="A12" s="45" cm="1">
        <f t="array" ref="A12">ROW(3:3)</f>
        <v>3</v>
      </c>
      <c r="B12" s="46"/>
      <c r="C12" s="47"/>
      <c r="D12" s="48"/>
      <c r="E12" s="47"/>
      <c r="F12" s="49"/>
      <c r="G12" s="46"/>
      <c r="H12" s="47"/>
      <c r="I12" s="42"/>
      <c r="J12" s="50"/>
      <c r="K12" s="50"/>
    </row>
    <row r="13" spans="1:13" ht="14.25" customHeight="1" x14ac:dyDescent="0.2">
      <c r="A13" s="45" cm="1">
        <f t="array" ref="A13">ROW(4:4)</f>
        <v>4</v>
      </c>
      <c r="B13" s="46"/>
      <c r="C13" s="47"/>
      <c r="D13" s="48"/>
      <c r="E13" s="47"/>
      <c r="F13" s="49"/>
      <c r="G13" s="46"/>
      <c r="H13" s="47"/>
      <c r="I13" s="42"/>
      <c r="J13" s="50"/>
      <c r="K13" s="50"/>
    </row>
    <row r="14" spans="1:13" ht="14.25" customHeight="1" x14ac:dyDescent="0.2">
      <c r="A14" s="45" cm="1">
        <f t="array" ref="A14">ROW(5:5)</f>
        <v>5</v>
      </c>
      <c r="B14" s="46"/>
      <c r="C14" s="47"/>
      <c r="D14" s="48"/>
      <c r="E14" s="47"/>
      <c r="F14" s="49"/>
      <c r="G14" s="46"/>
      <c r="H14" s="47"/>
      <c r="I14" s="42"/>
      <c r="J14" s="50"/>
      <c r="K14" s="50"/>
    </row>
    <row r="15" spans="1:13" ht="14.25" customHeight="1" x14ac:dyDescent="0.2">
      <c r="A15" s="45" cm="1">
        <f t="array" ref="A15">ROW(6:6)</f>
        <v>6</v>
      </c>
      <c r="B15" s="46"/>
      <c r="C15" s="47"/>
      <c r="D15" s="48"/>
      <c r="E15" s="47"/>
      <c r="F15" s="49"/>
      <c r="G15" s="46"/>
      <c r="H15" s="47"/>
      <c r="I15" s="42"/>
      <c r="J15" s="50"/>
      <c r="K15" s="50"/>
    </row>
    <row r="16" spans="1:13" ht="14.25" customHeight="1" x14ac:dyDescent="0.2">
      <c r="A16" s="45" cm="1">
        <f t="array" ref="A16">ROW(7:7)</f>
        <v>7</v>
      </c>
      <c r="B16" s="46"/>
      <c r="C16" s="47"/>
      <c r="D16" s="48"/>
      <c r="E16" s="47"/>
      <c r="F16" s="49"/>
      <c r="G16" s="46"/>
      <c r="H16" s="47"/>
      <c r="I16" s="42"/>
      <c r="J16" s="50"/>
      <c r="K16" s="50"/>
    </row>
    <row r="17" spans="1:11" ht="14.25" customHeight="1" x14ac:dyDescent="0.2">
      <c r="A17" s="45" cm="1">
        <f t="array" ref="A17">ROW(8:8)</f>
        <v>8</v>
      </c>
      <c r="B17" s="46"/>
      <c r="C17" s="47"/>
      <c r="D17" s="48"/>
      <c r="E17" s="47"/>
      <c r="F17" s="49"/>
      <c r="G17" s="46"/>
      <c r="H17" s="47"/>
      <c r="I17" s="42"/>
      <c r="J17" s="50"/>
      <c r="K17" s="50"/>
    </row>
    <row r="18" spans="1:11" ht="14.25" customHeight="1" x14ac:dyDescent="0.2">
      <c r="A18" s="45" cm="1">
        <f t="array" ref="A18">ROW(9:9)</f>
        <v>9</v>
      </c>
      <c r="B18" s="46"/>
      <c r="C18" s="47"/>
      <c r="D18" s="48"/>
      <c r="E18" s="47"/>
      <c r="F18" s="49"/>
      <c r="G18" s="46"/>
      <c r="H18" s="47"/>
      <c r="I18" s="42"/>
      <c r="J18" s="50"/>
      <c r="K18" s="50"/>
    </row>
    <row r="19" spans="1:11" ht="14.25" customHeight="1" x14ac:dyDescent="0.2">
      <c r="A19" s="45" cm="1">
        <f t="array" ref="A19">ROW(10:10)</f>
        <v>10</v>
      </c>
      <c r="B19" s="46"/>
      <c r="C19" s="47"/>
      <c r="D19" s="48"/>
      <c r="E19" s="47"/>
      <c r="F19" s="49"/>
      <c r="G19" s="46"/>
      <c r="H19" s="47"/>
      <c r="I19" s="42"/>
      <c r="J19" s="50"/>
      <c r="K19" s="50"/>
    </row>
    <row r="20" spans="1:11" ht="14.25" customHeight="1" x14ac:dyDescent="0.2">
      <c r="A20" s="45" cm="1">
        <f t="array" ref="A20">ROW(11:11)</f>
        <v>11</v>
      </c>
      <c r="B20" s="46"/>
      <c r="C20" s="47"/>
      <c r="D20" s="48"/>
      <c r="E20" s="47"/>
      <c r="F20" s="49"/>
      <c r="G20" s="46"/>
      <c r="H20" s="47"/>
      <c r="I20" s="42"/>
      <c r="J20" s="50"/>
      <c r="K20" s="50"/>
    </row>
    <row r="21" spans="1:11" ht="14.25" customHeight="1" x14ac:dyDescent="0.2">
      <c r="A21" s="45" cm="1">
        <f t="array" ref="A21">ROW(12:12)</f>
        <v>12</v>
      </c>
      <c r="B21" s="46"/>
      <c r="C21" s="47"/>
      <c r="D21" s="48"/>
      <c r="E21" s="47"/>
      <c r="F21" s="49"/>
      <c r="G21" s="46"/>
      <c r="H21" s="47"/>
      <c r="I21" s="42"/>
      <c r="J21" s="50"/>
      <c r="K21" s="50"/>
    </row>
    <row r="22" spans="1:11" ht="14.25" customHeight="1" x14ac:dyDescent="0.2">
      <c r="A22" s="45" cm="1">
        <f t="array" ref="A22">ROW(13:13)</f>
        <v>13</v>
      </c>
      <c r="B22" s="46"/>
      <c r="C22" s="47"/>
      <c r="D22" s="48"/>
      <c r="E22" s="47"/>
      <c r="F22" s="49"/>
      <c r="G22" s="46"/>
      <c r="H22" s="47"/>
      <c r="I22" s="42"/>
      <c r="J22" s="50"/>
      <c r="K22" s="50"/>
    </row>
    <row r="23" spans="1:11" ht="14.25" customHeight="1" x14ac:dyDescent="0.2">
      <c r="A23" s="45" cm="1">
        <f t="array" ref="A23">ROW(14:14)</f>
        <v>14</v>
      </c>
      <c r="B23" s="46"/>
      <c r="C23" s="47"/>
      <c r="D23" s="48"/>
      <c r="E23" s="47"/>
      <c r="F23" s="49"/>
      <c r="G23" s="46"/>
      <c r="H23" s="47"/>
      <c r="I23" s="42"/>
      <c r="J23" s="50"/>
      <c r="K23" s="50"/>
    </row>
    <row r="24" spans="1:11" ht="14.25" customHeight="1" x14ac:dyDescent="0.2">
      <c r="A24" s="45" cm="1">
        <f t="array" ref="A24">ROW(15:15)</f>
        <v>15</v>
      </c>
      <c r="B24" s="46"/>
      <c r="C24" s="47"/>
      <c r="D24" s="48"/>
      <c r="E24" s="47"/>
      <c r="F24" s="49"/>
      <c r="G24" s="46"/>
      <c r="H24" s="47"/>
      <c r="I24" s="42"/>
      <c r="J24" s="50"/>
      <c r="K24" s="50"/>
    </row>
    <row r="25" spans="1:11" ht="14.25" customHeight="1" x14ac:dyDescent="0.2">
      <c r="A25" s="45" cm="1">
        <f t="array" ref="A25">ROW(16:16)</f>
        <v>16</v>
      </c>
      <c r="B25" s="46"/>
      <c r="C25" s="47"/>
      <c r="D25" s="48"/>
      <c r="E25" s="47"/>
      <c r="F25" s="49"/>
      <c r="G25" s="46"/>
      <c r="H25" s="47"/>
      <c r="I25" s="42"/>
      <c r="J25" s="50"/>
      <c r="K25" s="50"/>
    </row>
    <row r="26" spans="1:11" ht="14.25" customHeight="1" x14ac:dyDescent="0.2">
      <c r="A26" s="45" cm="1">
        <f t="array" ref="A26">ROW(17:17)</f>
        <v>17</v>
      </c>
      <c r="B26" s="46"/>
      <c r="C26" s="47"/>
      <c r="D26" s="48"/>
      <c r="E26" s="47"/>
      <c r="F26" s="49"/>
      <c r="G26" s="46"/>
      <c r="H26" s="47"/>
      <c r="I26" s="42"/>
      <c r="J26" s="50"/>
      <c r="K26" s="50"/>
    </row>
    <row r="27" spans="1:11" ht="14.25" customHeight="1" x14ac:dyDescent="0.2">
      <c r="A27" s="45" cm="1">
        <f t="array" ref="A27">ROW(18:18)</f>
        <v>18</v>
      </c>
      <c r="B27" s="46"/>
      <c r="C27" s="47"/>
      <c r="D27" s="48"/>
      <c r="E27" s="47"/>
      <c r="F27" s="49"/>
      <c r="G27" s="46"/>
      <c r="H27" s="47"/>
      <c r="I27" s="42"/>
      <c r="J27" s="50"/>
      <c r="K27" s="50"/>
    </row>
    <row r="28" spans="1:11" ht="14.25" customHeight="1" x14ac:dyDescent="0.2">
      <c r="A28" s="45" cm="1">
        <f t="array" ref="A28">ROW(19:19)</f>
        <v>19</v>
      </c>
      <c r="B28" s="46"/>
      <c r="C28" s="47"/>
      <c r="D28" s="48"/>
      <c r="E28" s="47"/>
      <c r="F28" s="49"/>
      <c r="G28" s="46"/>
      <c r="H28" s="47"/>
      <c r="I28" s="42"/>
      <c r="J28" s="50"/>
      <c r="K28" s="50"/>
    </row>
    <row r="29" spans="1:11" ht="14.25" customHeight="1" x14ac:dyDescent="0.2">
      <c r="A29" s="45" cm="1">
        <f t="array" ref="A29">ROW(20:20)</f>
        <v>20</v>
      </c>
      <c r="B29" s="46"/>
      <c r="C29" s="47"/>
      <c r="D29" s="48"/>
      <c r="E29" s="47"/>
      <c r="F29" s="49"/>
      <c r="G29" s="46"/>
      <c r="H29" s="47"/>
      <c r="I29" s="42"/>
      <c r="J29" s="50"/>
      <c r="K29" s="50"/>
    </row>
    <row r="30" spans="1:11" ht="14.25" customHeight="1" x14ac:dyDescent="0.2">
      <c r="A30" s="45" cm="1">
        <f t="array" ref="A30">ROW(21:21)</f>
        <v>21</v>
      </c>
      <c r="B30" s="46"/>
      <c r="C30" s="47"/>
      <c r="D30" s="48"/>
      <c r="E30" s="47"/>
      <c r="F30" s="49"/>
      <c r="G30" s="46"/>
      <c r="H30" s="47"/>
      <c r="I30" s="42"/>
      <c r="J30" s="50"/>
      <c r="K30" s="50"/>
    </row>
    <row r="31" spans="1:11" ht="14.25" customHeight="1" x14ac:dyDescent="0.2">
      <c r="A31" s="45" cm="1">
        <f t="array" ref="A31">ROW(22:22)</f>
        <v>22</v>
      </c>
      <c r="B31" s="46"/>
      <c r="C31" s="47"/>
      <c r="D31" s="48"/>
      <c r="E31" s="47"/>
      <c r="F31" s="49"/>
      <c r="G31" s="46"/>
      <c r="H31" s="47"/>
      <c r="I31" s="42"/>
      <c r="J31" s="50"/>
      <c r="K31" s="50"/>
    </row>
    <row r="32" spans="1:11" ht="14.25" customHeight="1" x14ac:dyDescent="0.2">
      <c r="A32" s="45" cm="1">
        <f t="array" ref="A32">ROW(23:23)</f>
        <v>23</v>
      </c>
      <c r="B32" s="46"/>
      <c r="C32" s="47"/>
      <c r="D32" s="48"/>
      <c r="E32" s="47"/>
      <c r="F32" s="49"/>
      <c r="G32" s="46"/>
      <c r="H32" s="47"/>
      <c r="I32" s="42"/>
      <c r="J32" s="50"/>
      <c r="K32" s="50"/>
    </row>
    <row r="33" spans="1:11" ht="14.25" customHeight="1" x14ac:dyDescent="0.2">
      <c r="A33" s="45" cm="1">
        <f t="array" ref="A33">ROW(24:24)</f>
        <v>24</v>
      </c>
      <c r="B33" s="46"/>
      <c r="C33" s="47"/>
      <c r="D33" s="48"/>
      <c r="E33" s="47"/>
      <c r="F33" s="49"/>
      <c r="G33" s="46"/>
      <c r="H33" s="47"/>
      <c r="I33" s="42"/>
      <c r="J33" s="50"/>
      <c r="K33" s="50"/>
    </row>
    <row r="34" spans="1:11" ht="14.25" customHeight="1" x14ac:dyDescent="0.2">
      <c r="A34" s="45" cm="1">
        <f t="array" ref="A34">ROW(25:25)</f>
        <v>25</v>
      </c>
      <c r="B34" s="46"/>
      <c r="C34" s="47"/>
      <c r="D34" s="48"/>
      <c r="E34" s="47"/>
      <c r="F34" s="49"/>
      <c r="G34" s="46"/>
      <c r="H34" s="47"/>
      <c r="I34" s="42"/>
      <c r="J34" s="50"/>
      <c r="K34" s="50"/>
    </row>
    <row r="35" spans="1:11" ht="14.25" customHeight="1" x14ac:dyDescent="0.2">
      <c r="A35" s="45" cm="1">
        <f t="array" ref="A35">ROW(26:26)</f>
        <v>26</v>
      </c>
      <c r="B35" s="46"/>
      <c r="C35" s="47"/>
      <c r="D35" s="48"/>
      <c r="E35" s="47"/>
      <c r="F35" s="49"/>
      <c r="G35" s="46"/>
      <c r="H35" s="47"/>
      <c r="I35" s="42"/>
      <c r="J35" s="50"/>
      <c r="K35" s="50"/>
    </row>
    <row r="36" spans="1:11" ht="14.25" customHeight="1" x14ac:dyDescent="0.2">
      <c r="A36" s="45" cm="1">
        <f t="array" ref="A36">ROW(27:27)</f>
        <v>27</v>
      </c>
      <c r="B36" s="46"/>
      <c r="C36" s="47"/>
      <c r="D36" s="48"/>
      <c r="E36" s="47"/>
      <c r="F36" s="49"/>
      <c r="G36" s="46"/>
      <c r="H36" s="47"/>
      <c r="I36" s="42"/>
      <c r="J36" s="50"/>
      <c r="K36" s="50"/>
    </row>
    <row r="37" spans="1:11" ht="14.25" customHeight="1" x14ac:dyDescent="0.2">
      <c r="A37" s="45" cm="1">
        <f t="array" ref="A37">ROW(28:28)</f>
        <v>28</v>
      </c>
      <c r="B37" s="46"/>
      <c r="C37" s="47"/>
      <c r="D37" s="48"/>
      <c r="E37" s="47"/>
      <c r="F37" s="49"/>
      <c r="G37" s="46"/>
      <c r="H37" s="47"/>
      <c r="I37" s="42"/>
      <c r="J37" s="50"/>
      <c r="K37" s="50"/>
    </row>
    <row r="38" spans="1:11" ht="14.25" customHeight="1" x14ac:dyDescent="0.2">
      <c r="A38" s="45" cm="1">
        <f t="array" ref="A38">ROW(29:29)</f>
        <v>29</v>
      </c>
      <c r="B38" s="46"/>
      <c r="C38" s="47"/>
      <c r="D38" s="48"/>
      <c r="E38" s="47"/>
      <c r="F38" s="49"/>
      <c r="G38" s="46"/>
      <c r="H38" s="47"/>
      <c r="I38" s="42"/>
      <c r="J38" s="50"/>
      <c r="K38" s="50"/>
    </row>
    <row r="39" spans="1:11" ht="14.25" customHeight="1" x14ac:dyDescent="0.2">
      <c r="A39" s="45" cm="1">
        <f t="array" ref="A39">ROW(30:30)</f>
        <v>30</v>
      </c>
      <c r="B39" s="46"/>
      <c r="C39" s="47"/>
      <c r="D39" s="51"/>
      <c r="E39" s="47"/>
      <c r="F39" s="52"/>
      <c r="G39" s="53"/>
      <c r="H39" s="54"/>
      <c r="I39" s="42"/>
      <c r="J39" s="50"/>
      <c r="K39" s="50"/>
    </row>
    <row r="40" spans="1:11" ht="14.25" customHeight="1" x14ac:dyDescent="0.2">
      <c r="A40" s="5"/>
      <c r="B40" s="5"/>
      <c r="C40" s="5"/>
      <c r="D40" s="5"/>
      <c r="E40" s="5"/>
      <c r="F40" s="5"/>
      <c r="G40" s="5"/>
      <c r="H40" s="5"/>
      <c r="I40" s="5"/>
      <c r="J40" s="5"/>
      <c r="K40" s="5"/>
    </row>
    <row r="41" spans="1:11" ht="28.5" customHeight="1" x14ac:dyDescent="0.2">
      <c r="A41" s="67" t="s">
        <v>11</v>
      </c>
      <c r="B41" s="67"/>
      <c r="C41" s="67"/>
      <c r="D41" s="67"/>
      <c r="E41" s="67"/>
      <c r="F41" s="67"/>
      <c r="G41" s="67"/>
      <c r="H41" s="67"/>
      <c r="I41" s="67"/>
      <c r="J41" s="67"/>
      <c r="K41" s="67"/>
    </row>
    <row r="42" spans="1:11" x14ac:dyDescent="0.2">
      <c r="A42" s="60"/>
      <c r="B42" s="60"/>
      <c r="C42" s="60"/>
      <c r="D42" s="60"/>
      <c r="E42" s="55" t="s">
        <v>12</v>
      </c>
      <c r="F42" s="56"/>
      <c r="G42" s="60"/>
      <c r="H42" s="60"/>
      <c r="I42" s="60"/>
      <c r="J42" s="60"/>
      <c r="K42" s="60"/>
    </row>
    <row r="43" spans="1:11" x14ac:dyDescent="0.2">
      <c r="A43" s="59" t="s">
        <v>3</v>
      </c>
      <c r="B43" s="59"/>
      <c r="C43" s="59"/>
      <c r="D43" s="59"/>
      <c r="E43" s="57"/>
      <c r="F43" s="5"/>
      <c r="G43" s="70" t="s">
        <v>10</v>
      </c>
      <c r="H43" s="70"/>
      <c r="I43" s="70"/>
      <c r="J43" s="70"/>
      <c r="K43" s="70"/>
    </row>
    <row r="44" spans="1:11" x14ac:dyDescent="0.2">
      <c r="A44" s="61" t="s">
        <v>4</v>
      </c>
      <c r="B44" s="61"/>
      <c r="C44" s="62"/>
      <c r="D44" s="62"/>
      <c r="E44" s="62"/>
      <c r="F44" s="62"/>
      <c r="G44" s="62"/>
      <c r="H44" s="62"/>
      <c r="I44" s="62"/>
      <c r="J44" s="5"/>
      <c r="K44" s="5"/>
    </row>
    <row r="45" spans="1:11" x14ac:dyDescent="0.2">
      <c r="A45" s="61" t="s">
        <v>5</v>
      </c>
      <c r="B45" s="61"/>
      <c r="C45" s="63"/>
      <c r="D45" s="63"/>
      <c r="E45" s="63"/>
      <c r="F45" s="63"/>
      <c r="G45" s="63"/>
      <c r="H45" s="63"/>
      <c r="I45" s="63"/>
      <c r="J45" s="5"/>
      <c r="K45" s="5"/>
    </row>
    <row r="46" spans="1:11" x14ac:dyDescent="0.2">
      <c r="A46" s="5"/>
      <c r="B46" s="5"/>
      <c r="C46" s="59" t="s">
        <v>6</v>
      </c>
      <c r="D46" s="59"/>
      <c r="E46" s="59"/>
      <c r="F46" s="59"/>
      <c r="G46" s="59"/>
      <c r="H46" s="59"/>
      <c r="I46" s="59"/>
      <c r="J46" s="5"/>
      <c r="K46" s="5"/>
    </row>
    <row r="47" spans="1:11" x14ac:dyDescent="0.2">
      <c r="A47" s="56" t="s">
        <v>7</v>
      </c>
      <c r="B47" s="5"/>
      <c r="C47" s="5"/>
      <c r="D47" s="5"/>
      <c r="E47" s="5"/>
      <c r="F47" s="5"/>
      <c r="G47" s="5"/>
      <c r="H47" s="5"/>
      <c r="I47" s="5"/>
      <c r="J47" s="5"/>
      <c r="K47" s="5"/>
    </row>
  </sheetData>
  <mergeCells count="16">
    <mergeCell ref="C2:H2"/>
    <mergeCell ref="C46:I46"/>
    <mergeCell ref="A42:D42"/>
    <mergeCell ref="A43:D43"/>
    <mergeCell ref="A44:B44"/>
    <mergeCell ref="A45:B45"/>
    <mergeCell ref="C44:I44"/>
    <mergeCell ref="C45:I45"/>
    <mergeCell ref="C3:H3"/>
    <mergeCell ref="C6:D6"/>
    <mergeCell ref="C5:D5"/>
    <mergeCell ref="A41:K41"/>
    <mergeCell ref="A7:K7"/>
    <mergeCell ref="A8:K8"/>
    <mergeCell ref="G42:K42"/>
    <mergeCell ref="G43:K43"/>
  </mergeCells>
  <pageMargins left="0.7" right="0.7" top="0.75" bottom="0.75" header="0.3" footer="0.3"/>
  <pageSetup paperSize="9" scale="61" orientation="landscape" r:id="rId1"/>
  <colBreaks count="1" manualBreakCount="1">
    <brk id="9" max="1048575" man="1"/>
  </colBreaks>
  <tableParts count="1">
    <tablePart r:id="rId2"/>
  </tableParts>
  <extLst>
    <ext xmlns:x14="http://schemas.microsoft.com/office/spreadsheetml/2009/9/main" uri="{CCE6A557-97BC-4b89-ADB6-D9C93CAAB3DF}">
      <x14:dataValidations xmlns:xm="http://schemas.microsoft.com/office/excel/2006/main" xWindow="851" yWindow="313" count="4">
        <x14:dataValidation type="list" allowBlank="1" showInputMessage="1" showErrorMessage="1" xr:uid="{1E68DE89-EA42-4C04-874C-C69BA152E19A}">
          <x14:formula1>
            <xm:f>DATA!$A$2:$A$3</xm:f>
          </x14:formula1>
          <xm:sqref>F10:F39</xm:sqref>
        </x14:dataValidation>
        <x14:dataValidation type="list" allowBlank="1" showInputMessage="1" showErrorMessage="1" xr:uid="{D3F876F9-54BD-46D3-8B7E-75CDB3936603}">
          <x14:formula1>
            <xm:f>DATA!$K$2:$K$37</xm:f>
          </x14:formula1>
          <xm:sqref>B10:B39 I10:I39</xm:sqref>
        </x14:dataValidation>
        <x14:dataValidation type="list" allowBlank="1" showInputMessage="1" showErrorMessage="1" xr:uid="{1F802196-8D44-4174-89D6-088307C3B5C2}">
          <x14:formula1>
            <xm:f>DATA!$D$2:$D$5</xm:f>
          </x14:formula1>
          <xm:sqref>C3:H3</xm:sqref>
        </x14:dataValidation>
        <x14:dataValidation type="list" allowBlank="1" showInputMessage="1" showErrorMessage="1" xr:uid="{B171DAC4-0DED-46DC-B743-47720C5F4260}">
          <x14:formula1>
            <xm:f>DATA!$M$2:$M$3</xm:f>
          </x14:formula1>
          <xm:sqref>C10:C39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7E41-8A32-4CD5-8238-DF820E1BB220}">
  <dimension ref="A1:N37"/>
  <sheetViews>
    <sheetView workbookViewId="0">
      <selection activeCell="D10" sqref="D10"/>
    </sheetView>
  </sheetViews>
  <sheetFormatPr defaultRowHeight="14.25" x14ac:dyDescent="0.2"/>
  <cols>
    <col min="1" max="1" width="34.25" customWidth="1"/>
    <col min="2" max="2" width="8.625" customWidth="1"/>
    <col min="3" max="3" width="57.875" customWidth="1"/>
    <col min="4" max="6" width="16.5" customWidth="1"/>
    <col min="7" max="7" width="46.125" customWidth="1"/>
    <col min="9" max="9" width="25.375" customWidth="1"/>
    <col min="10" max="10" width="27.5" style="21" customWidth="1"/>
    <col min="11" max="11" width="31.25" style="21" customWidth="1"/>
    <col min="12" max="12" width="15" bestFit="1" customWidth="1"/>
    <col min="13" max="13" width="17.625" customWidth="1"/>
    <col min="14" max="14" width="8.125" customWidth="1"/>
  </cols>
  <sheetData>
    <row r="1" spans="1:14" ht="49.5" customHeight="1" x14ac:dyDescent="0.2">
      <c r="A1" s="38" t="s">
        <v>13</v>
      </c>
      <c r="B1" s="10"/>
      <c r="C1" s="29" t="s">
        <v>0</v>
      </c>
      <c r="D1" s="36" t="s">
        <v>22</v>
      </c>
      <c r="E1" s="39" t="s">
        <v>14</v>
      </c>
      <c r="F1" s="10"/>
      <c r="G1" s="12" t="s">
        <v>17</v>
      </c>
      <c r="I1" s="29" t="s">
        <v>20</v>
      </c>
      <c r="J1" s="30" t="s">
        <v>19</v>
      </c>
      <c r="K1" s="31" t="s">
        <v>22</v>
      </c>
      <c r="M1" s="43" t="s">
        <v>117</v>
      </c>
      <c r="N1" s="31" t="s">
        <v>116</v>
      </c>
    </row>
    <row r="2" spans="1:14" ht="15" x14ac:dyDescent="0.25">
      <c r="A2" s="37" t="s">
        <v>8</v>
      </c>
      <c r="C2" s="40" t="s">
        <v>109</v>
      </c>
      <c r="D2" s="35" t="str">
        <f>CONCATENATE(E2,".",C2)</f>
        <v>1.Vagonu derīguma noteikšana kravas iekraušanai</v>
      </c>
      <c r="E2" s="41">
        <v>1</v>
      </c>
      <c r="G2" s="11" t="s">
        <v>18</v>
      </c>
      <c r="I2" s="27" t="s">
        <v>46</v>
      </c>
      <c r="J2" s="26" t="s">
        <v>82</v>
      </c>
      <c r="K2" s="28" t="str">
        <f t="shared" ref="K2:K37" si="0">CONCATENATE(J2,"-",I2)</f>
        <v>093700-Aizkraukle</v>
      </c>
      <c r="M2" t="s">
        <v>114</v>
      </c>
      <c r="N2">
        <v>1</v>
      </c>
    </row>
    <row r="3" spans="1:14" ht="15" customHeight="1" x14ac:dyDescent="0.25">
      <c r="A3" s="23" t="s">
        <v>9</v>
      </c>
      <c r="C3" s="40" t="s">
        <v>110</v>
      </c>
      <c r="D3" s="35" t="str">
        <f t="shared" ref="D3:D5" si="1">CONCATENATE(E3,".",C3)</f>
        <v>2.VU-23(M) formas paziņojuma „Par vagonu bojājumu”, VU-26(M) formas pavadlapas vagona pārsūtīšanu remonta veikšanai un VU-25(M) formas akta „Par vagona bojājumu” noformēšana</v>
      </c>
      <c r="E3" s="41">
        <v>2</v>
      </c>
      <c r="G3" s="11" t="s">
        <v>122</v>
      </c>
      <c r="I3" s="27" t="s">
        <v>55</v>
      </c>
      <c r="J3" s="26" t="s">
        <v>91</v>
      </c>
      <c r="K3" s="28" t="str">
        <f t="shared" si="0"/>
        <v>097400-Bolderāja eksp.</v>
      </c>
      <c r="M3" t="s">
        <v>115</v>
      </c>
      <c r="N3">
        <v>2</v>
      </c>
    </row>
    <row r="4" spans="1:14" ht="15" customHeight="1" x14ac:dyDescent="0.25">
      <c r="C4" s="40" t="s">
        <v>111</v>
      </c>
      <c r="D4" s="35" t="str">
        <f t="shared" si="1"/>
        <v>3.Vagona ar nokavēto plānveida remontu vai kalpošanas termiņu, tehniskā stāvokļa noteikšana</v>
      </c>
      <c r="E4" s="41">
        <v>3</v>
      </c>
      <c r="I4" s="27" t="s">
        <v>44</v>
      </c>
      <c r="J4" s="26" t="s">
        <v>80</v>
      </c>
      <c r="K4" s="28" t="str">
        <f t="shared" si="0"/>
        <v>093202-Brocēni</v>
      </c>
    </row>
    <row r="5" spans="1:14" ht="15" customHeight="1" x14ac:dyDescent="0.25">
      <c r="C5" s="40" t="s">
        <v>112</v>
      </c>
      <c r="D5" s="35" t="str">
        <f t="shared" si="1"/>
        <v>4.Vagonu uz laiku atstādinātajā vilciena sastāvā ar lokomotīves atkabināšanu, tehniskā pārbaude</v>
      </c>
      <c r="E5" s="41">
        <v>4</v>
      </c>
      <c r="I5" s="27" t="s">
        <v>62</v>
      </c>
      <c r="J5" s="26" t="s">
        <v>98</v>
      </c>
      <c r="K5" s="28" t="str">
        <f t="shared" si="0"/>
        <v>110003-Daugavpils</v>
      </c>
    </row>
    <row r="6" spans="1:14" ht="15" x14ac:dyDescent="0.25">
      <c r="I6" s="27" t="s">
        <v>43</v>
      </c>
      <c r="J6" s="26" t="s">
        <v>79</v>
      </c>
      <c r="K6" s="28" t="str">
        <f t="shared" si="0"/>
        <v>092905-Dobele</v>
      </c>
    </row>
    <row r="7" spans="1:14" ht="15" x14ac:dyDescent="0.25">
      <c r="I7" s="27" t="s">
        <v>50</v>
      </c>
      <c r="J7" s="26" t="s">
        <v>86</v>
      </c>
      <c r="K7" s="28" t="str">
        <f t="shared" si="0"/>
        <v>095509-Garkalne</v>
      </c>
    </row>
    <row r="8" spans="1:14" ht="15" x14ac:dyDescent="0.25">
      <c r="I8" s="27" t="s">
        <v>66</v>
      </c>
      <c r="J8" s="26" t="s">
        <v>102</v>
      </c>
      <c r="K8" s="28" t="str">
        <f t="shared" si="0"/>
        <v>112403-Grīva</v>
      </c>
    </row>
    <row r="9" spans="1:14" ht="15" x14ac:dyDescent="0.25">
      <c r="I9" s="27" t="s">
        <v>65</v>
      </c>
      <c r="J9" s="26" t="s">
        <v>101</v>
      </c>
      <c r="K9" s="28" t="str">
        <f t="shared" si="0"/>
        <v>111608-Gulbene</v>
      </c>
    </row>
    <row r="10" spans="1:14" ht="15" x14ac:dyDescent="0.25">
      <c r="I10" s="27" t="s">
        <v>42</v>
      </c>
      <c r="J10" s="26" t="s">
        <v>78</v>
      </c>
      <c r="K10" s="28" t="str">
        <f t="shared" si="0"/>
        <v>092407-Iecava</v>
      </c>
    </row>
    <row r="11" spans="1:14" ht="15" x14ac:dyDescent="0.25">
      <c r="I11" s="27" t="s">
        <v>41</v>
      </c>
      <c r="J11" s="26" t="s">
        <v>77</v>
      </c>
      <c r="K11" s="28" t="str">
        <f t="shared" si="0"/>
        <v>091809-Jelgava</v>
      </c>
    </row>
    <row r="12" spans="1:14" ht="15" x14ac:dyDescent="0.25">
      <c r="I12" s="27" t="s">
        <v>63</v>
      </c>
      <c r="J12" s="26" t="s">
        <v>99</v>
      </c>
      <c r="K12" s="28" t="str">
        <f t="shared" si="0"/>
        <v>110501-Krāslava</v>
      </c>
    </row>
    <row r="13" spans="1:14" ht="15" x14ac:dyDescent="0.25">
      <c r="I13" s="27" t="s">
        <v>61</v>
      </c>
      <c r="J13" s="26" t="s">
        <v>97</v>
      </c>
      <c r="K13" s="28" t="str">
        <f t="shared" si="0"/>
        <v>099001-Krievu sala eksp.</v>
      </c>
    </row>
    <row r="14" spans="1:14" ht="15" x14ac:dyDescent="0.25">
      <c r="I14" s="27" t="s">
        <v>70</v>
      </c>
      <c r="J14" s="26" t="s">
        <v>106</v>
      </c>
      <c r="K14" s="28" t="str">
        <f t="shared" si="0"/>
        <v>114201-Krustpils</v>
      </c>
    </row>
    <row r="15" spans="1:14" ht="15" x14ac:dyDescent="0.25">
      <c r="I15" s="27" t="s">
        <v>59</v>
      </c>
      <c r="J15" s="26" t="s">
        <v>95</v>
      </c>
      <c r="K15" s="28" t="str">
        <f t="shared" si="0"/>
        <v>098600-Liepāja</v>
      </c>
    </row>
    <row r="16" spans="1:14" ht="15" x14ac:dyDescent="0.25">
      <c r="I16" s="27" t="s">
        <v>60</v>
      </c>
      <c r="J16" s="26" t="s">
        <v>96</v>
      </c>
      <c r="K16" s="28" t="str">
        <f t="shared" si="0"/>
        <v>098704-Liepāja eksp.</v>
      </c>
    </row>
    <row r="17" spans="9:11" ht="15" x14ac:dyDescent="0.25">
      <c r="I17" s="27" t="s">
        <v>71</v>
      </c>
      <c r="J17" s="26" t="s">
        <v>107</v>
      </c>
      <c r="K17" s="28" t="str">
        <f t="shared" si="0"/>
        <v>117106-Madona</v>
      </c>
    </row>
    <row r="18" spans="9:11" ht="15" x14ac:dyDescent="0.25">
      <c r="I18" s="27" t="s">
        <v>53</v>
      </c>
      <c r="J18" s="26" t="s">
        <v>89</v>
      </c>
      <c r="K18" s="28" t="str">
        <f t="shared" si="0"/>
        <v>096408-Mangaļi</v>
      </c>
    </row>
    <row r="19" spans="9:11" ht="15" x14ac:dyDescent="0.25">
      <c r="I19" s="27" t="s">
        <v>54</v>
      </c>
      <c r="J19" s="26" t="s">
        <v>90</v>
      </c>
      <c r="K19" s="28" t="str">
        <f t="shared" si="0"/>
        <v>096605-Mangaļi eksp.</v>
      </c>
    </row>
    <row r="20" spans="9:11" ht="15" x14ac:dyDescent="0.25">
      <c r="I20" s="27" t="s">
        <v>40</v>
      </c>
      <c r="J20" s="26" t="s">
        <v>76</v>
      </c>
      <c r="K20" s="28" t="str">
        <f t="shared" si="0"/>
        <v>091705-Meitene</v>
      </c>
    </row>
    <row r="21" spans="9:11" ht="15" x14ac:dyDescent="0.25">
      <c r="I21" s="27" t="s">
        <v>39</v>
      </c>
      <c r="J21" s="26" t="s">
        <v>75</v>
      </c>
      <c r="K21" s="28" t="str">
        <f t="shared" si="0"/>
        <v>091508-Olaine</v>
      </c>
    </row>
    <row r="22" spans="9:11" ht="15" x14ac:dyDescent="0.25">
      <c r="I22" s="27" t="s">
        <v>72</v>
      </c>
      <c r="J22" s="26" t="s">
        <v>108</v>
      </c>
      <c r="K22" s="28" t="str">
        <f t="shared" si="0"/>
        <v>117604-Pļaviņas</v>
      </c>
    </row>
    <row r="23" spans="9:11" ht="15" x14ac:dyDescent="0.25">
      <c r="I23" s="27" t="s">
        <v>68</v>
      </c>
      <c r="J23" s="26" t="s">
        <v>104</v>
      </c>
      <c r="K23" s="28" t="str">
        <f t="shared" si="0"/>
        <v>113105-Rēzekne II</v>
      </c>
    </row>
    <row r="24" spans="9:11" ht="15" x14ac:dyDescent="0.25">
      <c r="I24" s="27" t="s">
        <v>47</v>
      </c>
      <c r="J24" s="26" t="s">
        <v>83</v>
      </c>
      <c r="K24" s="28" t="str">
        <f t="shared" si="0"/>
        <v>094309-Rīga-Preču</v>
      </c>
    </row>
    <row r="25" spans="9:11" ht="15" x14ac:dyDescent="0.25">
      <c r="I25" s="27" t="s">
        <v>56</v>
      </c>
      <c r="J25" s="26" t="s">
        <v>92</v>
      </c>
      <c r="K25" s="28" t="str">
        <f t="shared" si="0"/>
        <v>097909-Sabile</v>
      </c>
    </row>
    <row r="26" spans="9:11" ht="15" x14ac:dyDescent="0.25">
      <c r="I26" s="27" t="s">
        <v>45</v>
      </c>
      <c r="J26" s="26" t="s">
        <v>81</v>
      </c>
      <c r="K26" s="28" t="str">
        <f t="shared" si="0"/>
        <v>093306-Saldus</v>
      </c>
    </row>
    <row r="27" spans="9:11" ht="15" x14ac:dyDescent="0.25">
      <c r="I27" s="27" t="s">
        <v>21</v>
      </c>
      <c r="J27" s="26" t="s">
        <v>73</v>
      </c>
      <c r="K27" s="28" t="str">
        <f t="shared" si="0"/>
        <v>090007-Šķirotava</v>
      </c>
    </row>
    <row r="28" spans="9:11" ht="15" x14ac:dyDescent="0.25">
      <c r="I28" s="27" t="s">
        <v>38</v>
      </c>
      <c r="J28" s="26" t="s">
        <v>74</v>
      </c>
      <c r="K28" s="28" t="str">
        <f t="shared" si="0"/>
        <v>091008-Torņakalns</v>
      </c>
    </row>
    <row r="29" spans="9:11" ht="15" x14ac:dyDescent="0.25">
      <c r="I29" s="27" t="s">
        <v>64</v>
      </c>
      <c r="J29" s="26" t="s">
        <v>100</v>
      </c>
      <c r="K29" s="28" t="str">
        <f t="shared" si="0"/>
        <v>111006-Valmiera</v>
      </c>
    </row>
    <row r="30" spans="9:11" ht="15" x14ac:dyDescent="0.25">
      <c r="I30" s="27" t="s">
        <v>57</v>
      </c>
      <c r="J30" s="26" t="s">
        <v>93</v>
      </c>
      <c r="K30" s="28" t="str">
        <f t="shared" si="0"/>
        <v>098206-Ventspils</v>
      </c>
    </row>
    <row r="31" spans="9:11" ht="15" x14ac:dyDescent="0.25">
      <c r="I31" s="27" t="s">
        <v>58</v>
      </c>
      <c r="J31" s="26" t="s">
        <v>94</v>
      </c>
      <c r="K31" s="28" t="str">
        <f t="shared" si="0"/>
        <v>098306-Ventspils eksp.</v>
      </c>
    </row>
    <row r="32" spans="9:11" ht="15" x14ac:dyDescent="0.25">
      <c r="I32" s="27" t="s">
        <v>69</v>
      </c>
      <c r="J32" s="26" t="s">
        <v>105</v>
      </c>
      <c r="K32" s="28" t="str">
        <f t="shared" si="0"/>
        <v>113800-Viļāni</v>
      </c>
    </row>
    <row r="33" spans="9:11" ht="15" x14ac:dyDescent="0.25">
      <c r="I33" s="27" t="s">
        <v>49</v>
      </c>
      <c r="J33" s="26" t="s">
        <v>85</v>
      </c>
      <c r="K33" s="28" t="str">
        <f t="shared" si="0"/>
        <v>095000-Zemitāni</v>
      </c>
    </row>
    <row r="34" spans="9:11" ht="15" x14ac:dyDescent="0.25">
      <c r="I34" s="27" t="s">
        <v>48</v>
      </c>
      <c r="J34" s="26" t="s">
        <v>84</v>
      </c>
      <c r="K34" s="28" t="str">
        <f t="shared" si="0"/>
        <v>094807-Zemitāni (3.km Rīga-Krasta eksp.)</v>
      </c>
    </row>
    <row r="35" spans="9:11" ht="15" x14ac:dyDescent="0.25">
      <c r="I35" s="27" t="s">
        <v>51</v>
      </c>
      <c r="J35" s="26" t="s">
        <v>87</v>
      </c>
      <c r="K35" s="28" t="str">
        <f t="shared" si="0"/>
        <v>095903-Ziemeļbl. eksp.</v>
      </c>
    </row>
    <row r="36" spans="9:11" ht="15" x14ac:dyDescent="0.25">
      <c r="I36" s="27" t="s">
        <v>52</v>
      </c>
      <c r="J36" s="26" t="s">
        <v>88</v>
      </c>
      <c r="K36" s="28" t="str">
        <f t="shared" si="0"/>
        <v>096304-Ziemeļblāzma</v>
      </c>
    </row>
    <row r="37" spans="9:11" ht="15" x14ac:dyDescent="0.25">
      <c r="I37" s="32" t="s">
        <v>67</v>
      </c>
      <c r="J37" s="33" t="s">
        <v>103</v>
      </c>
      <c r="K37" s="34" t="str">
        <f t="shared" si="0"/>
        <v>112901-Zilupe</v>
      </c>
    </row>
  </sheetData>
  <sheetProtection insertColumns="0" insertRows="0" deleteColumns="0" deleteRows="0"/>
  <phoneticPr fontId="4" type="noConversion"/>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F2302-3372-47DD-8402-F37F702AB23D}">
  <dimension ref="A1:H3"/>
  <sheetViews>
    <sheetView workbookViewId="0">
      <selection activeCell="H2" sqref="H2"/>
    </sheetView>
  </sheetViews>
  <sheetFormatPr defaultRowHeight="14.25" x14ac:dyDescent="0.2"/>
  <cols>
    <col min="1" max="1" width="34.25" customWidth="1"/>
    <col min="2" max="3" width="22.375" customWidth="1"/>
    <col min="4" max="4" width="35.75" customWidth="1"/>
    <col min="5" max="5" width="36.75" customWidth="1"/>
    <col min="6" max="6" width="21" customWidth="1"/>
    <col min="7" max="7" width="27.25" customWidth="1"/>
    <col min="8" max="8" width="27.625" customWidth="1"/>
  </cols>
  <sheetData>
    <row r="1" spans="1:8" ht="51.75" customHeight="1" x14ac:dyDescent="0.2">
      <c r="A1" s="22" t="s">
        <v>0</v>
      </c>
      <c r="B1" s="22" t="s">
        <v>24</v>
      </c>
      <c r="C1" s="22" t="s">
        <v>29</v>
      </c>
      <c r="D1" s="22" t="s">
        <v>25</v>
      </c>
      <c r="E1" s="22" t="s">
        <v>26</v>
      </c>
      <c r="F1" s="22" t="s">
        <v>27</v>
      </c>
      <c r="G1" s="22" t="s">
        <v>28</v>
      </c>
      <c r="H1" s="22" t="s">
        <v>119</v>
      </c>
    </row>
    <row r="2" spans="1:8" x14ac:dyDescent="0.2">
      <c r="A2" s="4">
        <f>VLOOKUP(Pieteikums!C3,DATA!D2:E5,2)</f>
        <v>1</v>
      </c>
      <c r="B2" s="19" t="str">
        <f>TEXT(Pieteikums!C5,"yyyymmdd")</f>
        <v>19000100</v>
      </c>
      <c r="C2" s="19" t="str">
        <f>TEXT(Pieteikums!C5,"hhmm")</f>
        <v>0000</v>
      </c>
      <c r="D2" s="20">
        <f>Pieteikums!A42</f>
        <v>0</v>
      </c>
      <c r="E2" s="20">
        <f>Pieteikums!G42</f>
        <v>0</v>
      </c>
      <c r="F2" s="20">
        <f>Pieteikums!C44</f>
        <v>0</v>
      </c>
      <c r="G2" s="20">
        <f>Pieteikums!C45</f>
        <v>0</v>
      </c>
      <c r="H2" s="4">
        <f>Pieteikums!C2</f>
        <v>0</v>
      </c>
    </row>
    <row r="3" spans="1:8" x14ac:dyDescent="0.2">
      <c r="E3"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3ECB-ACD8-46FE-B8BF-E56986AAECBF}">
  <dimension ref="A1:L31"/>
  <sheetViews>
    <sheetView workbookViewId="0"/>
  </sheetViews>
  <sheetFormatPr defaultRowHeight="14.25" x14ac:dyDescent="0.2"/>
  <cols>
    <col min="1" max="1" width="6.125" bestFit="1" customWidth="1"/>
    <col min="2" max="2" width="35.5" customWidth="1"/>
    <col min="3" max="4" width="14" bestFit="1" customWidth="1"/>
    <col min="5" max="5" width="31.75" bestFit="1" customWidth="1"/>
    <col min="6" max="6" width="38.125" bestFit="1" customWidth="1"/>
    <col min="7" max="7" width="23.875" bestFit="1" customWidth="1"/>
    <col min="8" max="8" width="20.625" customWidth="1"/>
    <col min="9" max="9" width="7.5" bestFit="1" customWidth="1"/>
  </cols>
  <sheetData>
    <row r="1" spans="1:12" s="13" customFormat="1" ht="59.25" customHeight="1" x14ac:dyDescent="0.2">
      <c r="A1" s="44" t="str" cm="1">
        <f t="array" ref="A1:K31">Items[#All]</f>
        <v>Nr.p.k.</v>
      </c>
      <c r="B1" s="44" t="str">
        <v>Pakalpojuma sniegšanas stacija (aizpildīt visiem pakalpojumiem)</v>
      </c>
      <c r="C1" s="44" t="str">
        <v>Pakalpojuma sniegšanas vieta (aizpildīt 1.,2.,3. pakalpojumiem)</v>
      </c>
      <c r="D1" s="44" t="str">
        <v>Vilciena plānotais nosūtīšanas datums un laiks (aizpildīt 4. pakalpojumam) 
01.01.1900 12:00</v>
      </c>
      <c r="E1" s="44" t="str">
        <v>Vagonu numuri (aizpildīt 1.,2.,3. pakalpojumiem)</v>
      </c>
      <c r="F1" s="44" t="str">
        <v>Vagona/u stāvoklis (aizpildīt 1.,2.,3. pakalpojumiem)</v>
      </c>
      <c r="G1" s="44" t="str">
        <v>Dokumentu nosaukumi (aizpildīt  2. pakalpojumam)</v>
      </c>
      <c r="H1" s="44" t="str">
        <v>Pārvadājumam plānotās kravas nosaukums  (aizpildīt  1. pakalpojumam)</v>
      </c>
      <c r="I1" s="44" t="str">
        <v>Kravas iekraušanas stacija  (aizpildīt  1. pakalpojumam)</v>
      </c>
      <c r="J1" s="44" t="str">
        <v>Galastacija vai kravas saņemšanas stacija un tranzīta dzelzceļi (aizpildīt 1.,2.,3. pakalpojumiem)</v>
      </c>
      <c r="K1" s="44" t="str">
        <v>Piezīmes</v>
      </c>
      <c r="L1" s="44" t="s">
        <v>118</v>
      </c>
    </row>
    <row r="2" spans="1:12" x14ac:dyDescent="0.2">
      <c r="A2">
        <v>1</v>
      </c>
      <c r="B2">
        <v>0</v>
      </c>
      <c r="C2">
        <v>0</v>
      </c>
      <c r="D2">
        <v>0</v>
      </c>
      <c r="E2">
        <v>0</v>
      </c>
      <c r="F2">
        <v>0</v>
      </c>
      <c r="G2">
        <v>0</v>
      </c>
      <c r="H2">
        <v>0</v>
      </c>
      <c r="I2">
        <v>0</v>
      </c>
      <c r="J2">
        <v>0</v>
      </c>
      <c r="K2">
        <v>0</v>
      </c>
      <c r="L2">
        <f>ROWS(Items[])</f>
        <v>30</v>
      </c>
    </row>
    <row r="3" spans="1:12" x14ac:dyDescent="0.2">
      <c r="A3">
        <v>2</v>
      </c>
      <c r="B3">
        <v>0</v>
      </c>
      <c r="C3">
        <v>0</v>
      </c>
      <c r="D3">
        <v>0</v>
      </c>
      <c r="E3">
        <v>0</v>
      </c>
      <c r="F3">
        <v>0</v>
      </c>
      <c r="G3">
        <v>0</v>
      </c>
      <c r="H3">
        <v>0</v>
      </c>
      <c r="I3">
        <v>0</v>
      </c>
      <c r="J3">
        <v>0</v>
      </c>
      <c r="K3">
        <v>0</v>
      </c>
    </row>
    <row r="4" spans="1:12" x14ac:dyDescent="0.2">
      <c r="A4">
        <v>3</v>
      </c>
      <c r="B4">
        <v>0</v>
      </c>
      <c r="C4">
        <v>0</v>
      </c>
      <c r="D4">
        <v>0</v>
      </c>
      <c r="E4">
        <v>0</v>
      </c>
      <c r="F4">
        <v>0</v>
      </c>
      <c r="G4">
        <v>0</v>
      </c>
      <c r="H4">
        <v>0</v>
      </c>
      <c r="I4">
        <v>0</v>
      </c>
      <c r="J4">
        <v>0</v>
      </c>
      <c r="K4">
        <v>0</v>
      </c>
    </row>
    <row r="5" spans="1:12" x14ac:dyDescent="0.2">
      <c r="A5">
        <v>4</v>
      </c>
      <c r="B5">
        <v>0</v>
      </c>
      <c r="C5">
        <v>0</v>
      </c>
      <c r="D5">
        <v>0</v>
      </c>
      <c r="E5">
        <v>0</v>
      </c>
      <c r="F5">
        <v>0</v>
      </c>
      <c r="G5">
        <v>0</v>
      </c>
      <c r="H5">
        <v>0</v>
      </c>
      <c r="I5">
        <v>0</v>
      </c>
      <c r="J5">
        <v>0</v>
      </c>
      <c r="K5">
        <v>0</v>
      </c>
    </row>
    <row r="6" spans="1:12" x14ac:dyDescent="0.2">
      <c r="A6">
        <v>5</v>
      </c>
      <c r="B6">
        <v>0</v>
      </c>
      <c r="C6">
        <v>0</v>
      </c>
      <c r="D6">
        <v>0</v>
      </c>
      <c r="E6">
        <v>0</v>
      </c>
      <c r="F6">
        <v>0</v>
      </c>
      <c r="G6">
        <v>0</v>
      </c>
      <c r="H6">
        <v>0</v>
      </c>
      <c r="I6">
        <v>0</v>
      </c>
      <c r="J6">
        <v>0</v>
      </c>
      <c r="K6">
        <v>0</v>
      </c>
    </row>
    <row r="7" spans="1:12" x14ac:dyDescent="0.2">
      <c r="A7">
        <v>6</v>
      </c>
      <c r="B7">
        <v>0</v>
      </c>
      <c r="C7">
        <v>0</v>
      </c>
      <c r="D7">
        <v>0</v>
      </c>
      <c r="E7">
        <v>0</v>
      </c>
      <c r="F7">
        <v>0</v>
      </c>
      <c r="G7">
        <v>0</v>
      </c>
      <c r="H7">
        <v>0</v>
      </c>
      <c r="I7">
        <v>0</v>
      </c>
      <c r="J7">
        <v>0</v>
      </c>
      <c r="K7">
        <v>0</v>
      </c>
    </row>
    <row r="8" spans="1:12" x14ac:dyDescent="0.2">
      <c r="A8">
        <v>7</v>
      </c>
      <c r="B8">
        <v>0</v>
      </c>
      <c r="C8">
        <v>0</v>
      </c>
      <c r="D8">
        <v>0</v>
      </c>
      <c r="E8">
        <v>0</v>
      </c>
      <c r="F8">
        <v>0</v>
      </c>
      <c r="G8">
        <v>0</v>
      </c>
      <c r="H8">
        <v>0</v>
      </c>
      <c r="I8">
        <v>0</v>
      </c>
      <c r="J8">
        <v>0</v>
      </c>
      <c r="K8">
        <v>0</v>
      </c>
    </row>
    <row r="9" spans="1:12" x14ac:dyDescent="0.2">
      <c r="A9">
        <v>8</v>
      </c>
      <c r="B9">
        <v>0</v>
      </c>
      <c r="C9">
        <v>0</v>
      </c>
      <c r="D9">
        <v>0</v>
      </c>
      <c r="E9">
        <v>0</v>
      </c>
      <c r="F9">
        <v>0</v>
      </c>
      <c r="G9">
        <v>0</v>
      </c>
      <c r="H9">
        <v>0</v>
      </c>
      <c r="I9">
        <v>0</v>
      </c>
      <c r="J9">
        <v>0</v>
      </c>
      <c r="K9">
        <v>0</v>
      </c>
    </row>
    <row r="10" spans="1:12" x14ac:dyDescent="0.2">
      <c r="A10">
        <v>9</v>
      </c>
      <c r="B10">
        <v>0</v>
      </c>
      <c r="C10">
        <v>0</v>
      </c>
      <c r="D10">
        <v>0</v>
      </c>
      <c r="E10">
        <v>0</v>
      </c>
      <c r="F10">
        <v>0</v>
      </c>
      <c r="G10">
        <v>0</v>
      </c>
      <c r="H10">
        <v>0</v>
      </c>
      <c r="I10">
        <v>0</v>
      </c>
      <c r="J10">
        <v>0</v>
      </c>
      <c r="K10">
        <v>0</v>
      </c>
    </row>
    <row r="11" spans="1:12" x14ac:dyDescent="0.2">
      <c r="A11">
        <v>10</v>
      </c>
      <c r="B11">
        <v>0</v>
      </c>
      <c r="C11">
        <v>0</v>
      </c>
      <c r="D11">
        <v>0</v>
      </c>
      <c r="E11">
        <v>0</v>
      </c>
      <c r="F11">
        <v>0</v>
      </c>
      <c r="G11">
        <v>0</v>
      </c>
      <c r="H11">
        <v>0</v>
      </c>
      <c r="I11">
        <v>0</v>
      </c>
      <c r="J11">
        <v>0</v>
      </c>
      <c r="K11">
        <v>0</v>
      </c>
    </row>
    <row r="12" spans="1:12" x14ac:dyDescent="0.2">
      <c r="A12">
        <v>11</v>
      </c>
      <c r="B12">
        <v>0</v>
      </c>
      <c r="C12">
        <v>0</v>
      </c>
      <c r="D12">
        <v>0</v>
      </c>
      <c r="E12">
        <v>0</v>
      </c>
      <c r="F12">
        <v>0</v>
      </c>
      <c r="G12">
        <v>0</v>
      </c>
      <c r="H12">
        <v>0</v>
      </c>
      <c r="I12">
        <v>0</v>
      </c>
      <c r="J12">
        <v>0</v>
      </c>
      <c r="K12">
        <v>0</v>
      </c>
    </row>
    <row r="13" spans="1:12" x14ac:dyDescent="0.2">
      <c r="A13">
        <v>12</v>
      </c>
      <c r="B13">
        <v>0</v>
      </c>
      <c r="C13">
        <v>0</v>
      </c>
      <c r="D13">
        <v>0</v>
      </c>
      <c r="E13">
        <v>0</v>
      </c>
      <c r="F13">
        <v>0</v>
      </c>
      <c r="G13">
        <v>0</v>
      </c>
      <c r="H13">
        <v>0</v>
      </c>
      <c r="I13">
        <v>0</v>
      </c>
      <c r="J13">
        <v>0</v>
      </c>
      <c r="K13">
        <v>0</v>
      </c>
    </row>
    <row r="14" spans="1:12" x14ac:dyDescent="0.2">
      <c r="A14">
        <v>13</v>
      </c>
      <c r="B14">
        <v>0</v>
      </c>
      <c r="C14">
        <v>0</v>
      </c>
      <c r="D14">
        <v>0</v>
      </c>
      <c r="E14">
        <v>0</v>
      </c>
      <c r="F14">
        <v>0</v>
      </c>
      <c r="G14">
        <v>0</v>
      </c>
      <c r="H14">
        <v>0</v>
      </c>
      <c r="I14">
        <v>0</v>
      </c>
      <c r="J14">
        <v>0</v>
      </c>
      <c r="K14">
        <v>0</v>
      </c>
    </row>
    <row r="15" spans="1:12" x14ac:dyDescent="0.2">
      <c r="A15">
        <v>14</v>
      </c>
      <c r="B15">
        <v>0</v>
      </c>
      <c r="C15">
        <v>0</v>
      </c>
      <c r="D15">
        <v>0</v>
      </c>
      <c r="E15">
        <v>0</v>
      </c>
      <c r="F15">
        <v>0</v>
      </c>
      <c r="G15">
        <v>0</v>
      </c>
      <c r="H15">
        <v>0</v>
      </c>
      <c r="I15">
        <v>0</v>
      </c>
      <c r="J15">
        <v>0</v>
      </c>
      <c r="K15">
        <v>0</v>
      </c>
    </row>
    <row r="16" spans="1:12" x14ac:dyDescent="0.2">
      <c r="A16">
        <v>15</v>
      </c>
      <c r="B16">
        <v>0</v>
      </c>
      <c r="C16">
        <v>0</v>
      </c>
      <c r="D16">
        <v>0</v>
      </c>
      <c r="E16">
        <v>0</v>
      </c>
      <c r="F16">
        <v>0</v>
      </c>
      <c r="G16">
        <v>0</v>
      </c>
      <c r="H16">
        <v>0</v>
      </c>
      <c r="I16">
        <v>0</v>
      </c>
      <c r="J16">
        <v>0</v>
      </c>
      <c r="K16">
        <v>0</v>
      </c>
    </row>
    <row r="17" spans="1:11" x14ac:dyDescent="0.2">
      <c r="A17">
        <v>16</v>
      </c>
      <c r="B17">
        <v>0</v>
      </c>
      <c r="C17">
        <v>0</v>
      </c>
      <c r="D17">
        <v>0</v>
      </c>
      <c r="E17">
        <v>0</v>
      </c>
      <c r="F17">
        <v>0</v>
      </c>
      <c r="G17">
        <v>0</v>
      </c>
      <c r="H17">
        <v>0</v>
      </c>
      <c r="I17">
        <v>0</v>
      </c>
      <c r="J17">
        <v>0</v>
      </c>
      <c r="K17">
        <v>0</v>
      </c>
    </row>
    <row r="18" spans="1:11" x14ac:dyDescent="0.2">
      <c r="A18">
        <v>17</v>
      </c>
      <c r="B18">
        <v>0</v>
      </c>
      <c r="C18">
        <v>0</v>
      </c>
      <c r="D18">
        <v>0</v>
      </c>
      <c r="E18">
        <v>0</v>
      </c>
      <c r="F18">
        <v>0</v>
      </c>
      <c r="G18">
        <v>0</v>
      </c>
      <c r="H18">
        <v>0</v>
      </c>
      <c r="I18">
        <v>0</v>
      </c>
      <c r="J18">
        <v>0</v>
      </c>
      <c r="K18">
        <v>0</v>
      </c>
    </row>
    <row r="19" spans="1:11" x14ac:dyDescent="0.2">
      <c r="A19">
        <v>18</v>
      </c>
      <c r="B19">
        <v>0</v>
      </c>
      <c r="C19">
        <v>0</v>
      </c>
      <c r="D19">
        <v>0</v>
      </c>
      <c r="E19">
        <v>0</v>
      </c>
      <c r="F19">
        <v>0</v>
      </c>
      <c r="G19">
        <v>0</v>
      </c>
      <c r="H19">
        <v>0</v>
      </c>
      <c r="I19">
        <v>0</v>
      </c>
      <c r="J19">
        <v>0</v>
      </c>
      <c r="K19">
        <v>0</v>
      </c>
    </row>
    <row r="20" spans="1:11" x14ac:dyDescent="0.2">
      <c r="A20">
        <v>19</v>
      </c>
      <c r="B20">
        <v>0</v>
      </c>
      <c r="C20">
        <v>0</v>
      </c>
      <c r="D20">
        <v>0</v>
      </c>
      <c r="E20">
        <v>0</v>
      </c>
      <c r="F20">
        <v>0</v>
      </c>
      <c r="G20">
        <v>0</v>
      </c>
      <c r="H20">
        <v>0</v>
      </c>
      <c r="I20">
        <v>0</v>
      </c>
      <c r="J20">
        <v>0</v>
      </c>
      <c r="K20">
        <v>0</v>
      </c>
    </row>
    <row r="21" spans="1:11" x14ac:dyDescent="0.2">
      <c r="A21">
        <v>20</v>
      </c>
      <c r="B21">
        <v>0</v>
      </c>
      <c r="C21">
        <v>0</v>
      </c>
      <c r="D21">
        <v>0</v>
      </c>
      <c r="E21">
        <v>0</v>
      </c>
      <c r="F21">
        <v>0</v>
      </c>
      <c r="G21">
        <v>0</v>
      </c>
      <c r="H21">
        <v>0</v>
      </c>
      <c r="I21">
        <v>0</v>
      </c>
      <c r="J21">
        <v>0</v>
      </c>
      <c r="K21">
        <v>0</v>
      </c>
    </row>
    <row r="22" spans="1:11" x14ac:dyDescent="0.2">
      <c r="A22">
        <v>21</v>
      </c>
      <c r="B22">
        <v>0</v>
      </c>
      <c r="C22">
        <v>0</v>
      </c>
      <c r="D22">
        <v>0</v>
      </c>
      <c r="E22">
        <v>0</v>
      </c>
      <c r="F22">
        <v>0</v>
      </c>
      <c r="G22">
        <v>0</v>
      </c>
      <c r="H22">
        <v>0</v>
      </c>
      <c r="I22">
        <v>0</v>
      </c>
      <c r="J22">
        <v>0</v>
      </c>
      <c r="K22">
        <v>0</v>
      </c>
    </row>
    <row r="23" spans="1:11" x14ac:dyDescent="0.2">
      <c r="A23">
        <v>22</v>
      </c>
      <c r="B23">
        <v>0</v>
      </c>
      <c r="C23">
        <v>0</v>
      </c>
      <c r="D23">
        <v>0</v>
      </c>
      <c r="E23">
        <v>0</v>
      </c>
      <c r="F23">
        <v>0</v>
      </c>
      <c r="G23">
        <v>0</v>
      </c>
      <c r="H23">
        <v>0</v>
      </c>
      <c r="I23">
        <v>0</v>
      </c>
      <c r="J23">
        <v>0</v>
      </c>
      <c r="K23">
        <v>0</v>
      </c>
    </row>
    <row r="24" spans="1:11" x14ac:dyDescent="0.2">
      <c r="A24">
        <v>23</v>
      </c>
      <c r="B24">
        <v>0</v>
      </c>
      <c r="C24">
        <v>0</v>
      </c>
      <c r="D24">
        <v>0</v>
      </c>
      <c r="E24">
        <v>0</v>
      </c>
      <c r="F24">
        <v>0</v>
      </c>
      <c r="G24">
        <v>0</v>
      </c>
      <c r="H24">
        <v>0</v>
      </c>
      <c r="I24">
        <v>0</v>
      </c>
      <c r="J24">
        <v>0</v>
      </c>
      <c r="K24">
        <v>0</v>
      </c>
    </row>
    <row r="25" spans="1:11" x14ac:dyDescent="0.2">
      <c r="A25">
        <v>24</v>
      </c>
      <c r="B25">
        <v>0</v>
      </c>
      <c r="C25">
        <v>0</v>
      </c>
      <c r="D25">
        <v>0</v>
      </c>
      <c r="E25">
        <v>0</v>
      </c>
      <c r="F25">
        <v>0</v>
      </c>
      <c r="G25">
        <v>0</v>
      </c>
      <c r="H25">
        <v>0</v>
      </c>
      <c r="I25">
        <v>0</v>
      </c>
      <c r="J25">
        <v>0</v>
      </c>
      <c r="K25">
        <v>0</v>
      </c>
    </row>
    <row r="26" spans="1:11" x14ac:dyDescent="0.2">
      <c r="A26">
        <v>25</v>
      </c>
      <c r="B26">
        <v>0</v>
      </c>
      <c r="C26">
        <v>0</v>
      </c>
      <c r="D26">
        <v>0</v>
      </c>
      <c r="E26">
        <v>0</v>
      </c>
      <c r="F26">
        <v>0</v>
      </c>
      <c r="G26">
        <v>0</v>
      </c>
      <c r="H26">
        <v>0</v>
      </c>
      <c r="I26">
        <v>0</v>
      </c>
      <c r="J26">
        <v>0</v>
      </c>
      <c r="K26">
        <v>0</v>
      </c>
    </row>
    <row r="27" spans="1:11" x14ac:dyDescent="0.2">
      <c r="A27">
        <v>26</v>
      </c>
      <c r="B27">
        <v>0</v>
      </c>
      <c r="C27">
        <v>0</v>
      </c>
      <c r="D27">
        <v>0</v>
      </c>
      <c r="E27">
        <v>0</v>
      </c>
      <c r="F27">
        <v>0</v>
      </c>
      <c r="G27">
        <v>0</v>
      </c>
      <c r="H27">
        <v>0</v>
      </c>
      <c r="I27">
        <v>0</v>
      </c>
      <c r="J27">
        <v>0</v>
      </c>
      <c r="K27">
        <v>0</v>
      </c>
    </row>
    <row r="28" spans="1:11" x14ac:dyDescent="0.2">
      <c r="A28">
        <v>27</v>
      </c>
      <c r="B28">
        <v>0</v>
      </c>
      <c r="C28">
        <v>0</v>
      </c>
      <c r="D28">
        <v>0</v>
      </c>
      <c r="E28">
        <v>0</v>
      </c>
      <c r="F28">
        <v>0</v>
      </c>
      <c r="G28">
        <v>0</v>
      </c>
      <c r="H28">
        <v>0</v>
      </c>
      <c r="I28">
        <v>0</v>
      </c>
      <c r="J28">
        <v>0</v>
      </c>
      <c r="K28">
        <v>0</v>
      </c>
    </row>
    <row r="29" spans="1:11" x14ac:dyDescent="0.2">
      <c r="A29">
        <v>28</v>
      </c>
      <c r="B29">
        <v>0</v>
      </c>
      <c r="C29">
        <v>0</v>
      </c>
      <c r="D29">
        <v>0</v>
      </c>
      <c r="E29">
        <v>0</v>
      </c>
      <c r="F29">
        <v>0</v>
      </c>
      <c r="G29">
        <v>0</v>
      </c>
      <c r="H29">
        <v>0</v>
      </c>
      <c r="I29">
        <v>0</v>
      </c>
      <c r="J29">
        <v>0</v>
      </c>
      <c r="K29">
        <v>0</v>
      </c>
    </row>
    <row r="30" spans="1:11" x14ac:dyDescent="0.2">
      <c r="A30">
        <v>29</v>
      </c>
      <c r="B30">
        <v>0</v>
      </c>
      <c r="C30">
        <v>0</v>
      </c>
      <c r="D30">
        <v>0</v>
      </c>
      <c r="E30">
        <v>0</v>
      </c>
      <c r="F30">
        <v>0</v>
      </c>
      <c r="G30">
        <v>0</v>
      </c>
      <c r="H30">
        <v>0</v>
      </c>
      <c r="I30">
        <v>0</v>
      </c>
      <c r="J30">
        <v>0</v>
      </c>
      <c r="K30">
        <v>0</v>
      </c>
    </row>
    <row r="31" spans="1:11" x14ac:dyDescent="0.2">
      <c r="A31">
        <v>30</v>
      </c>
      <c r="B31">
        <v>0</v>
      </c>
      <c r="C31">
        <v>0</v>
      </c>
      <c r="D31">
        <v>0</v>
      </c>
      <c r="E31">
        <v>0</v>
      </c>
      <c r="F31">
        <v>0</v>
      </c>
      <c r="G31">
        <v>0</v>
      </c>
      <c r="H31">
        <v>0</v>
      </c>
      <c r="I31">
        <v>0</v>
      </c>
      <c r="J31">
        <v>0</v>
      </c>
      <c r="K31">
        <v>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Pieteikums</vt:lpstr>
      <vt:lpstr>DATA</vt:lpstr>
      <vt:lpstr>HEADER</vt:lpstr>
      <vt:lpstr>ITEMS</vt:lpstr>
      <vt:lpstr>Pieteikums!Print_Area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Barkēvičs</dc:creator>
  <cp:lastModifiedBy>Oļegs Rakels</cp:lastModifiedBy>
  <cp:lastPrinted>2024-07-24T13:15:22Z</cp:lastPrinted>
  <dcterms:created xsi:type="dcterms:W3CDTF">2024-07-17T08:23:00Z</dcterms:created>
  <dcterms:modified xsi:type="dcterms:W3CDTF">2024-10-04T08:00:48Z</dcterms:modified>
</cp:coreProperties>
</file>