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Iepirkumu_Lietas\Dina_pieeja\Liene_Popova\ellas_LDZ\NOLIKUMS\"/>
    </mc:Choice>
  </mc:AlternateContent>
  <xr:revisionPtr revIDLastSave="0" documentId="13_ncr:1_{6661C379-4B86-45CC-96F3-E784013A0BB4}" xr6:coauthVersionLast="47" xr6:coauthVersionMax="47" xr10:uidLastSave="{00000000-0000-0000-0000-000000000000}"/>
  <bookViews>
    <workbookView xWindow="-120" yWindow="-120" windowWidth="29040" windowHeight="15720" tabRatio="602" activeTab="2" xr2:uid="{00000000-000D-0000-FFFF-FFFF00000000}"/>
  </bookViews>
  <sheets>
    <sheet name="TS_apjomi_pied_forma_EP" sheetId="1" r:id="rId1"/>
    <sheet name="TS_apjomi_pied_forma_VKP" sheetId="2" r:id="rId2"/>
    <sheet name="TS_apjomi_pied_forma_SCP" sheetId="4" r:id="rId3"/>
    <sheet name="Sheet3" sheetId="6" state="hidden" r:id="rId4"/>
  </sheets>
  <definedNames>
    <definedName name="_xlnm._FilterDatabase" localSheetId="0" hidden="1">TS_apjomi_pied_forma_EP!$A$4:$P$77</definedName>
    <definedName name="_xlnm.Print_Area" localSheetId="0">TS_apjomi_pied_forma_EP!$A$2:$L$76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4" l="1"/>
  <c r="N46" i="4"/>
  <c r="N42" i="4"/>
  <c r="N38" i="4"/>
  <c r="N34" i="4"/>
  <c r="N30" i="4"/>
  <c r="N25" i="4"/>
  <c r="N14" i="4"/>
  <c r="J8" i="1"/>
  <c r="J6" i="1"/>
  <c r="J47" i="1" l="1"/>
  <c r="K47" i="1" s="1"/>
  <c r="J48" i="1"/>
  <c r="K48" i="1" s="1"/>
  <c r="J49" i="1"/>
  <c r="K49" i="1" s="1"/>
  <c r="J50" i="1"/>
  <c r="K50" i="1" s="1"/>
  <c r="N18" i="2" l="1"/>
  <c r="I50" i="4"/>
  <c r="J50" i="4" s="1"/>
  <c r="I51" i="4"/>
  <c r="J51" i="4" s="1"/>
  <c r="I52" i="4"/>
  <c r="J52" i="4" s="1"/>
  <c r="I48" i="4"/>
  <c r="J48" i="4" s="1"/>
  <c r="I49" i="4"/>
  <c r="J49" i="4" s="1"/>
  <c r="I44" i="4"/>
  <c r="J44" i="4" s="1"/>
  <c r="I45" i="4"/>
  <c r="J45" i="4" s="1"/>
  <c r="I33" i="4"/>
  <c r="J33" i="4" s="1"/>
  <c r="I32" i="4"/>
  <c r="J32" i="4" s="1"/>
  <c r="I41" i="4"/>
  <c r="J41" i="4" s="1"/>
  <c r="I40" i="4"/>
  <c r="J40" i="4" s="1"/>
  <c r="J36" i="4"/>
  <c r="I37" i="4"/>
  <c r="J37" i="4" s="1"/>
  <c r="I28" i="4" l="1"/>
  <c r="J28" i="4" s="1"/>
  <c r="I29" i="4"/>
  <c r="J29" i="4" s="1"/>
  <c r="I27" i="4"/>
  <c r="J27" i="4" s="1"/>
  <c r="I21" i="4"/>
  <c r="J21" i="4" s="1"/>
  <c r="I22" i="4"/>
  <c r="J22" i="4" s="1"/>
  <c r="I23" i="4"/>
  <c r="J23" i="4" s="1"/>
  <c r="J24" i="4"/>
  <c r="I20" i="4"/>
  <c r="J20" i="4" s="1"/>
  <c r="I19" i="4"/>
  <c r="J19" i="4" s="1"/>
  <c r="I18" i="4"/>
  <c r="J18" i="4" s="1"/>
  <c r="I17" i="4"/>
  <c r="J17" i="4" s="1"/>
  <c r="I16" i="4"/>
  <c r="J16" i="4" s="1"/>
  <c r="I13" i="4"/>
  <c r="J13" i="4" s="1"/>
  <c r="J10" i="4"/>
  <c r="I8" i="4"/>
  <c r="J8" i="4" s="1"/>
  <c r="I12" i="4"/>
  <c r="J12" i="4" s="1"/>
  <c r="I11" i="4"/>
  <c r="J11" i="4" s="1"/>
  <c r="I9" i="4"/>
  <c r="J9" i="4" s="1"/>
  <c r="I7" i="4"/>
  <c r="J7" i="4" s="1"/>
  <c r="I6" i="4"/>
  <c r="J6" i="4" s="1"/>
  <c r="N13" i="2" l="1"/>
  <c r="J7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17" i="2"/>
  <c r="J17" i="2" s="1"/>
  <c r="I16" i="2"/>
  <c r="J16" i="2" s="1"/>
  <c r="I15" i="2"/>
  <c r="J15" i="2" s="1"/>
  <c r="I12" i="2"/>
  <c r="J12" i="2" s="1"/>
  <c r="N10" i="2"/>
  <c r="I9" i="2"/>
  <c r="J9" i="2" s="1"/>
  <c r="N7" i="2"/>
  <c r="I6" i="2"/>
  <c r="J6" i="2" s="1"/>
  <c r="J62" i="1"/>
  <c r="J74" i="1"/>
  <c r="J63" i="1"/>
  <c r="J64" i="1"/>
  <c r="J65" i="1"/>
  <c r="J66" i="1"/>
  <c r="J67" i="1"/>
  <c r="J68" i="1"/>
  <c r="J69" i="1"/>
  <c r="J70" i="1"/>
  <c r="J71" i="1"/>
  <c r="J58" i="1"/>
  <c r="J59" i="1"/>
  <c r="J57" i="1"/>
  <c r="J54" i="1"/>
  <c r="J53" i="1"/>
  <c r="J44" i="1"/>
  <c r="J36" i="1"/>
  <c r="J37" i="1"/>
  <c r="J38" i="1"/>
  <c r="J39" i="1"/>
  <c r="J40" i="1"/>
  <c r="J41" i="1"/>
  <c r="J35" i="1"/>
  <c r="J31" i="1"/>
  <c r="J32" i="1"/>
  <c r="J30" i="1"/>
  <c r="J26" i="1"/>
  <c r="J27" i="1"/>
  <c r="J25" i="1"/>
  <c r="K74" i="1" l="1"/>
  <c r="K71" i="1"/>
  <c r="K70" i="1"/>
  <c r="K69" i="1"/>
  <c r="K68" i="1"/>
  <c r="K67" i="1"/>
  <c r="K66" i="1"/>
  <c r="K65" i="1"/>
  <c r="K64" i="1"/>
  <c r="K63" i="1"/>
  <c r="K62" i="1"/>
  <c r="K59" i="1"/>
  <c r="K58" i="1"/>
  <c r="K57" i="1"/>
  <c r="K54" i="1"/>
  <c r="K53" i="1"/>
  <c r="K44" i="1"/>
  <c r="K36" i="1"/>
  <c r="K37" i="1"/>
  <c r="K38" i="1"/>
  <c r="K39" i="1"/>
  <c r="K40" i="1"/>
  <c r="K41" i="1"/>
  <c r="K35" i="1"/>
  <c r="K32" i="1"/>
  <c r="K31" i="1"/>
  <c r="K30" i="1"/>
  <c r="K27" i="1"/>
  <c r="K26" i="1"/>
  <c r="K2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6" i="1"/>
  <c r="O72" i="1"/>
  <c r="O75" i="1" s="1"/>
  <c r="O60" i="1"/>
  <c r="O55" i="1"/>
  <c r="O51" i="1"/>
  <c r="O45" i="1"/>
  <c r="O42" i="1"/>
  <c r="O33" i="1"/>
  <c r="O28" i="1"/>
  <c r="O23" i="1"/>
</calcChain>
</file>

<file path=xl/sharedStrings.xml><?xml version="1.0" encoding="utf-8"?>
<sst xmlns="http://schemas.openxmlformats.org/spreadsheetml/2006/main" count="424" uniqueCount="270">
  <si>
    <t>Standarts vai specifikācija</t>
  </si>
  <si>
    <t>Nosaukums, marka</t>
  </si>
  <si>
    <t>ACEA A3/B4</t>
  </si>
  <si>
    <t xml:space="preserve">ACEA A3/B4;  ACEA E9-10; API CJ-4/SN
MAN M3575; MB Approval 228.31; MTU 2.1; DQC III-10LA; CES 20081
</t>
  </si>
  <si>
    <t xml:space="preserve"> JASO-FD, ISO-L-EGD</t>
  </si>
  <si>
    <t>API SM,SN;JASO:MA,MA-2</t>
  </si>
  <si>
    <t>Transmisijas eļļa TEP-15</t>
  </si>
  <si>
    <t>SAE 90GL-2</t>
  </si>
  <si>
    <t xml:space="preserve">Transmissijas eļļa 75W-90 </t>
  </si>
  <si>
    <t>API GL-5</t>
  </si>
  <si>
    <t>Trasnmisijas eļļa TAD-17I</t>
  </si>
  <si>
    <t>GOST 23652-79</t>
  </si>
  <si>
    <t>Hidrauliskā eļļa MGE - 46V</t>
  </si>
  <si>
    <t>ISO VG 46; GOST 17479.3-85</t>
  </si>
  <si>
    <t>Hidrauliskā eļļa HVLP 32</t>
  </si>
  <si>
    <t>ISO VG-46</t>
  </si>
  <si>
    <t>Kompresora eļļa KS-19P</t>
  </si>
  <si>
    <t>Kompresora eļļa K-19</t>
  </si>
  <si>
    <t>DIN: 51506 VDL</t>
  </si>
  <si>
    <t>Virzuļkompresora eļļa</t>
  </si>
  <si>
    <t>Hidrokrekinga transformatora eļļa GK</t>
  </si>
  <si>
    <t>Industriālā eļļa l-20A</t>
  </si>
  <si>
    <t>Industriālā eļļa I-40A</t>
  </si>
  <si>
    <t>Industriālā eļļa l-50A</t>
  </si>
  <si>
    <t>Minerālā ķēžu eļļa</t>
  </si>
  <si>
    <t>Asu eļļa V (vissezona)</t>
  </si>
  <si>
    <t>Reduktoru eļļa TSP-15K</t>
  </si>
  <si>
    <t>Bremžu eļļa DOT4</t>
  </si>
  <si>
    <t>ISO 4925</t>
  </si>
  <si>
    <t>Plastiskā smērviela uz litija bāzes</t>
  </si>
  <si>
    <t>(-30º-+120º C) klasifikācija K 2 K-30 atbilstoša ar DIN 51825 klasifikācija ISO-L-XCCHA 2 atbilstoša ISO/DIS 6743-9</t>
  </si>
  <si>
    <t>DIN 51825 KPF 2K-20</t>
  </si>
  <si>
    <t>Litija smērviela ar molibdenu EP2</t>
  </si>
  <si>
    <t>Grafīta smērviela</t>
  </si>
  <si>
    <t>Vara smērviela</t>
  </si>
  <si>
    <t>Tehniskais vazelīns</t>
  </si>
  <si>
    <t>Sintētiskā motoreļļa 2T darza tehnikai</t>
  </si>
  <si>
    <t>Hidrauliskā eļļa HVLP 46 SAE 15W</t>
  </si>
  <si>
    <t>Litols 24</t>
  </si>
  <si>
    <t>CIATIM-201</t>
  </si>
  <si>
    <t>SOLIDOLS</t>
  </si>
  <si>
    <t>API SN/CF, ACEA A3/B4</t>
  </si>
  <si>
    <t xml:space="preserve">GOST 6267-74 (ar izm.1-4)  </t>
  </si>
  <si>
    <t>tilpums</t>
  </si>
  <si>
    <t>mērvienība</t>
  </si>
  <si>
    <t>L</t>
  </si>
  <si>
    <t>kg</t>
  </si>
  <si>
    <t>Pussintētiskā motoreļļa SAE 5W-30</t>
  </si>
  <si>
    <t>Pussintētiskā  motoreļļa SAE 5W-40</t>
  </si>
  <si>
    <t>Pussintētiskā  motoreļļa SAE 10W-30</t>
  </si>
  <si>
    <t>Pussintētiskā  motoreļļa SAE 15W-40</t>
  </si>
  <si>
    <t>Pussintētiskā  motoreļļa 4T SAE 10W-30</t>
  </si>
  <si>
    <t>Pussintētiskā  motoreļļa SAE 10W-40</t>
  </si>
  <si>
    <t>API-SN/CF</t>
  </si>
  <si>
    <t>Rotora spirālveida kompresora eļļa VDL 46</t>
  </si>
  <si>
    <t>ISO 100, DIN51506 (VBL/VCL/VDL)</t>
  </si>
  <si>
    <t>ISO 46, DIN51506 (VBL/VCL/VDL)</t>
  </si>
  <si>
    <t>API SN/CH-4, ACEA A3/B4;  API SL/CF</t>
  </si>
  <si>
    <t>TM3-18k / TAP15v (API GL-3)</t>
  </si>
  <si>
    <t>ISO 32</t>
  </si>
  <si>
    <t xml:space="preserve">Silikona smērviela (viskozitāte 500 mm²/s) </t>
  </si>
  <si>
    <t>lineārs, nereaktīvs polidimetilsiloksāns</t>
  </si>
  <si>
    <t>API SN, ACEA C3, MB 228.51</t>
  </si>
  <si>
    <t>Sintētiskā motoreļļa 4T SAE 5W-30</t>
  </si>
  <si>
    <t>1.1.1.</t>
  </si>
  <si>
    <t>1.1.2.</t>
  </si>
  <si>
    <t>1.1.3.</t>
  </si>
  <si>
    <t>1.2.1.</t>
  </si>
  <si>
    <t>1.2.2.</t>
  </si>
  <si>
    <t>1.3.1.</t>
  </si>
  <si>
    <t>1.3.2.</t>
  </si>
  <si>
    <t>1.4.1.</t>
  </si>
  <si>
    <t>1.4.2.</t>
  </si>
  <si>
    <t>1.4.3.</t>
  </si>
  <si>
    <t>1.5.1.</t>
  </si>
  <si>
    <t>1.5.2.</t>
  </si>
  <si>
    <t>1.6.</t>
  </si>
  <si>
    <t>1.7.</t>
  </si>
  <si>
    <t>1.8.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</si>
  <si>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</si>
  <si>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</si>
  <si>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</si>
  <si>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</si>
  <si>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</si>
  <si>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</si>
  <si>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</si>
  <si>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</si>
  <si>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4.3.1.</t>
  </si>
  <si>
    <t>4.3.2.</t>
  </si>
  <si>
    <t>4.3.3.</t>
  </si>
  <si>
    <t>4.4.</t>
  </si>
  <si>
    <t>4.5.</t>
  </si>
  <si>
    <t>5.1.</t>
  </si>
  <si>
    <t>6.1.</t>
  </si>
  <si>
    <t>6.2.1.</t>
  </si>
  <si>
    <t>6.2.2.</t>
  </si>
  <si>
    <t>6.3.</t>
  </si>
  <si>
    <t>7.1.</t>
  </si>
  <si>
    <t>8.1.</t>
  </si>
  <si>
    <t>8.2.</t>
  </si>
  <si>
    <t>8.3.</t>
  </si>
  <si>
    <t>9.1.</t>
  </si>
  <si>
    <t>9.2.1.</t>
  </si>
  <si>
    <t>9.2.2.</t>
  </si>
  <si>
    <t>9.3.</t>
  </si>
  <si>
    <t>9.4.</t>
  </si>
  <si>
    <t>9.5.</t>
  </si>
  <si>
    <t>9.6.1.</t>
  </si>
  <si>
    <t>9.6.2.</t>
  </si>
  <si>
    <t>9.7.</t>
  </si>
  <si>
    <t>9.8.</t>
  </si>
  <si>
    <t>10.1.</t>
  </si>
  <si>
    <t>Fasējums</t>
  </si>
  <si>
    <t>Kopā:</t>
  </si>
  <si>
    <t>Fasējumu daudzums (gab) un piegādes adreses</t>
  </si>
  <si>
    <t>Preces 1 fasējuma cena, EUR/gab bez PVN</t>
  </si>
  <si>
    <t>Pussintētiskā motoreļļa 2T motorzāģim</t>
  </si>
  <si>
    <t>JASO FC/ API TC</t>
  </si>
  <si>
    <t>1.9.</t>
  </si>
  <si>
    <t>(EP) Krustpils iela 24, Rīga</t>
  </si>
  <si>
    <t>(EP) Krūzes iela 47A, Rīga</t>
  </si>
  <si>
    <t>(EP) 1.Pasažieru ielā 12, Daugavpils</t>
  </si>
  <si>
    <t>(EP) Bauskas iela 5, Jelgava</t>
  </si>
  <si>
    <t>Tehniskā specifikācija / Finanšu – tehniskais piedāvājums /forma/</t>
  </si>
  <si>
    <t>(SCP) Krūzes iela 47a, Rīga</t>
  </si>
  <si>
    <t>(SCP) 1.Pasažieru iela 12, Daugavpils</t>
  </si>
  <si>
    <t>(SCP) Bauskas iela 5, Jelgava</t>
  </si>
  <si>
    <t>Preces 1 litra vai kg cena, EUR/l vai EUR/kg bez PVN (preces 1 fasējuma cena / fasējuma tilpums)</t>
  </si>
  <si>
    <t>GOST 21150-87</t>
  </si>
  <si>
    <t>TU 38.401-58-243-99 (ar izm.1-6)</t>
  </si>
  <si>
    <t xml:space="preserve">TU 38.401-58-243-99 </t>
  </si>
  <si>
    <t>TU 38.1011025-85</t>
  </si>
  <si>
    <t>GOST 20799-88</t>
  </si>
  <si>
    <t>TU 38.301-04-21-96</t>
  </si>
  <si>
    <t>GOST 3333-80, izm. Nr. 1-3</t>
  </si>
  <si>
    <t>GOST 1033-79; NLGI:2/3, DIN 51502: K 2/3 C-25</t>
  </si>
  <si>
    <t>Kopējais apjoms (eļļai - L, smērvielai - kg)</t>
  </si>
  <si>
    <t>11.1.</t>
  </si>
  <si>
    <t>12.1.</t>
  </si>
  <si>
    <t>13.1.</t>
  </si>
  <si>
    <t>14.1.</t>
  </si>
  <si>
    <t>14.2.</t>
  </si>
  <si>
    <t>14.3.</t>
  </si>
  <si>
    <t>1.daļa "Motoreļļa" (EP)</t>
  </si>
  <si>
    <t>2.daļa "Transmisijas eļļa" (EP)</t>
  </si>
  <si>
    <t>3 daļa "Hidrauliskā eļļa" (EP)</t>
  </si>
  <si>
    <t>4.daļa "Kompresoru eļļa" (EP)</t>
  </si>
  <si>
    <t>5.daļa "Transformatoru eļļa" (EP)</t>
  </si>
  <si>
    <t>6.daļa "Industriālā eļļa" (EP)</t>
  </si>
  <si>
    <t>7.daļa "Minerālā ķēžu eļļa" (EP)</t>
  </si>
  <si>
    <t>Elektrotehniskās pārvaldes (EP) nomenklatūras apraksts (sarunu procedūras priekšmeta 1.-10.daļai)</t>
  </si>
  <si>
    <t>8.daļa "Cita eļļa" (EP)</t>
  </si>
  <si>
    <t>9.daļa "Smērviela" (EP)</t>
  </si>
  <si>
    <t>10.daļa "Silikona smērviela" (EP)</t>
  </si>
  <si>
    <t>11. daļa "Hidrauliskā eļļa" (VKP)</t>
  </si>
  <si>
    <t>12.daļa "Industriālā eļļa" (VKP)</t>
  </si>
  <si>
    <t>13.daļa "Cita eļļa" (VKP)</t>
  </si>
  <si>
    <t>14.daļa "Smērviela" (VKP)</t>
  </si>
  <si>
    <t>EMAG</t>
  </si>
  <si>
    <t>GL-4</t>
  </si>
  <si>
    <t>GL-5</t>
  </si>
  <si>
    <t>ISO VG68</t>
  </si>
  <si>
    <t>15.1.</t>
  </si>
  <si>
    <t>15.2.</t>
  </si>
  <si>
    <t>15.3.</t>
  </si>
  <si>
    <t>15.4.</t>
  </si>
  <si>
    <t>Daļas, apakšpozīcijas Nr.</t>
  </si>
  <si>
    <t>Piezīme 205L un 208L fasējumam (norādīt, ja eļļas ražotaja fasējums atšķirīgs no specifikācijā minētā)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</si>
  <si>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</si>
  <si>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</si>
  <si>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</si>
  <si>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</si>
  <si>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</si>
  <si>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</si>
  <si>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</si>
  <si>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</si>
  <si>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</si>
  <si>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Sintētiskā motoreļļa SAE 5W-30</t>
  </si>
  <si>
    <t>Sintētiskā  motoreļļa SAE 5W-40</t>
  </si>
  <si>
    <t>Minerālā  motoreļļa SAE 15W-40</t>
  </si>
  <si>
    <t>ACEA A3/B3/E3/E5/E7 API: CI4/CH4/CG4/CF4/CF/SL MB: 228,3/229,1 MAN: 3275 VOLVO</t>
  </si>
  <si>
    <t xml:space="preserve">Ursa Extra Dyti 40 </t>
  </si>
  <si>
    <t>API:CF-2;CF DETROIT DISEL 53/71/92/149</t>
  </si>
  <si>
    <t>API SN/CH-4, ACEA A3/B4;  API SL/CF-4; E7</t>
  </si>
  <si>
    <t xml:space="preserve">Universālā eļļa STOU 10W-30 </t>
  </si>
  <si>
    <t>API GL-4; CF4 CE/SF ZF TE-ML-06A,B,C,D.07B</t>
  </si>
  <si>
    <t>Sintētiskā motoreļļa 2T motorzāģim</t>
  </si>
  <si>
    <t>API GL-4, ZF-TE-ML 03E/05F/06K/17E/21F</t>
  </si>
  <si>
    <t>Transmisijas eļļa 80W90</t>
  </si>
  <si>
    <t>Transmisijas eļļa 80W90LS</t>
  </si>
  <si>
    <t>Transmisijas eļļa ATF D3M</t>
  </si>
  <si>
    <t>Allison TES-389,C-4</t>
  </si>
  <si>
    <t>Transmisijas eļļa XT60+</t>
  </si>
  <si>
    <t>Valtr aG2 B10 API CL-4</t>
  </si>
  <si>
    <t xml:space="preserve">Hidrauliskā eļļa HVLP 46 </t>
  </si>
  <si>
    <t>ISO VG 46; ISO 11158HV; ISO-L-HV, DIN 51524-3</t>
  </si>
  <si>
    <t>ISO 32, DIN 51524-3</t>
  </si>
  <si>
    <t>Transmisijas eļļa Mobilfluid 426</t>
  </si>
  <si>
    <t>Industriālā eļļa l-40A</t>
  </si>
  <si>
    <t>Emulsols Makromol 300</t>
  </si>
  <si>
    <t>Litija smērviela MULTIFAK 264 EP 00/000</t>
  </si>
  <si>
    <t>(-50º-+120º C)  DIN 51825  ISO/DIS 6743-9</t>
  </si>
  <si>
    <t>Litija smērviela Starplex EP2</t>
  </si>
  <si>
    <t>DIN 51502 ISO 6743-09 (-35º-+140º C)</t>
  </si>
  <si>
    <t>Ziede STARPLEX OG2 RED</t>
  </si>
  <si>
    <t>ASTM D217, GC-LB</t>
  </si>
  <si>
    <t>Allisonn C-4, Caterpillar TO-4,ZF TE-ML 03C 07F</t>
  </si>
  <si>
    <t xml:space="preserve">Hidrauliskā eļļa Shell Tellus TX 46 </t>
  </si>
  <si>
    <t>ISO HV,P-68/69/70, DIN 51 524-3</t>
  </si>
  <si>
    <t>Transmisijas eļļa TO-10 SAE 10W</t>
  </si>
  <si>
    <t>Transmisijas eļļa TO-30 SAE 30W</t>
  </si>
  <si>
    <t xml:space="preserve">15.daļa "Motoreļļa" </t>
  </si>
  <si>
    <t>15.5.</t>
  </si>
  <si>
    <t>15.6.</t>
  </si>
  <si>
    <t>15.7</t>
  </si>
  <si>
    <t>15.8.</t>
  </si>
  <si>
    <t xml:space="preserve">16.daļa "Transmisijas eļļa" </t>
  </si>
  <si>
    <t>Vilcienu kustības pārvaldes (VKP) nomenklatūras apraksts (sarunu procedūras priekšmeta 11.-14.daļai)</t>
  </si>
  <si>
    <t>17. daļa "Hidrauliskā eļļa"</t>
  </si>
  <si>
    <t>17.1.</t>
  </si>
  <si>
    <t>17.2.</t>
  </si>
  <si>
    <t>17.3.</t>
  </si>
  <si>
    <t xml:space="preserve">18.daļa "Kompresoru eļļa" </t>
  </si>
  <si>
    <t>18.1.</t>
  </si>
  <si>
    <t>18.2.</t>
  </si>
  <si>
    <t xml:space="preserve">19.daļa "Industriālā eļļa" </t>
  </si>
  <si>
    <t>19.1.</t>
  </si>
  <si>
    <t>20.daļa "Minerālā ķēžu eļļa"</t>
  </si>
  <si>
    <t>20.1.</t>
  </si>
  <si>
    <t xml:space="preserve">21.daļa "Cita eļļa" </t>
  </si>
  <si>
    <t>21.1.</t>
  </si>
  <si>
    <t>22.2.</t>
  </si>
  <si>
    <t>21.2.</t>
  </si>
  <si>
    <t xml:space="preserve">22.daļa "Smērviela" </t>
  </si>
  <si>
    <t>22.1.</t>
  </si>
  <si>
    <t>22.3.</t>
  </si>
  <si>
    <t>22.4.</t>
  </si>
  <si>
    <t>22.5.</t>
  </si>
  <si>
    <t>Sliežu ceļu pārvaldes (SCP) nomenklatūras apraksts (sarunu procedūras priekšmeta 15.-22.daļai)</t>
  </si>
  <si>
    <t>(VKP) Spaļu iela1K, Daugavpils</t>
  </si>
  <si>
    <t>(VKP) Stacijas 11A, Rēzekne</t>
  </si>
  <si>
    <t>(VKP) Jāņavārtu iela 6, Rīga</t>
  </si>
  <si>
    <r>
      <t xml:space="preserve">Piedāvātas preces nosaukums, marka, </t>
    </r>
    <r>
      <rPr>
        <b/>
        <sz val="8"/>
        <rFont val="Arial"/>
        <family val="2"/>
        <charset val="186"/>
      </rPr>
      <t>ražotājs, izcelsmes valsts</t>
    </r>
  </si>
  <si>
    <t>19.2.</t>
  </si>
  <si>
    <t>20.2.</t>
  </si>
  <si>
    <t>SUMMA, EUR bez PVN (kopējais apjoms (l vai kg) * Preces 1 litra vai kg cenu)</t>
  </si>
  <si>
    <r>
      <t>Piezīme</t>
    </r>
    <r>
      <rPr>
        <u/>
        <sz val="8"/>
        <rFont val="Arial"/>
        <family val="2"/>
        <charset val="186"/>
      </rPr>
      <t xml:space="preserve"> 205L/ 208L / 216 L fasējumam</t>
    </r>
    <r>
      <rPr>
        <sz val="8"/>
        <rFont val="Arial"/>
        <family val="2"/>
        <charset val="186"/>
      </rPr>
      <t xml:space="preserve"> (norādīt, ja eļļas ražotaja fasējums atšķirīgs no specifikācijā minētā)</t>
    </r>
  </si>
  <si>
    <t>Kopā (16.daļa):</t>
  </si>
  <si>
    <t>Kopā (17.daļa):</t>
  </si>
  <si>
    <t>Kopā (18.daļa):</t>
  </si>
  <si>
    <t>Kopā (19.daļa):</t>
  </si>
  <si>
    <t>Kopā (20.daļa):</t>
  </si>
  <si>
    <t>Kopā (21.daļa):</t>
  </si>
  <si>
    <t>Kopā (22.daļa):</t>
  </si>
  <si>
    <t>Kopā (11.daļa):</t>
  </si>
  <si>
    <t>Kopā (12.daļa):</t>
  </si>
  <si>
    <t>Kopā (13.daļa):</t>
  </si>
  <si>
    <t>Kopā (14.daļa):</t>
  </si>
  <si>
    <t>Kopā (1.daļa):</t>
  </si>
  <si>
    <t>Kopā (2.daļa):</t>
  </si>
  <si>
    <t>Kopā (3.daļa):</t>
  </si>
  <si>
    <t>Kopā (4.daļa):</t>
  </si>
  <si>
    <t>Kopā (5.daļa):</t>
  </si>
  <si>
    <t>Kopā (6.daļa):</t>
  </si>
  <si>
    <t>Kopā (7.daļa):</t>
  </si>
  <si>
    <t>Kopā (8.daļa):</t>
  </si>
  <si>
    <t>Kopā (9.daļa):</t>
  </si>
  <si>
    <t>Kopā (10.daļa):</t>
  </si>
  <si>
    <t>Kopā (15.daļa):</t>
  </si>
  <si>
    <t xml:space="preserve"> JASO-FD, ISO-L-EGD ( Mix1:50 ( 2%))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</si>
</sst>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b/>
      <u/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u/>
      <sz val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u/>
      <sz val="10"/>
      <name val="Arial"/>
      <family val="2"/>
      <charset val="186"/>
    </font>
    <font>
      <sz val="10"/>
      <color rgb="FF383838"/>
      <name val="Arial"/>
      <family val="2"/>
      <charset val="186"/>
    </font>
    <font>
      <sz val="10"/>
      <color rgb="FF222327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charset val="186"/>
      <scheme val="minor"/>
    </font>
    <font>
      <strike/>
      <sz val="10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 applyBorder="0"/>
  </cellStyleXfs>
  <cellXfs count="201">
    <xf numFmtId="0" fontId="0" fillId="0" borderId="0" xfId="0"/>
    <xf numFmtId="1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49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2" fontId="2" fillId="0" borderId="0" xfId="0" applyNumberFormat="1" applyFont="1"/>
    <xf numFmtId="2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6" fillId="0" borderId="0" xfId="0" applyFont="1"/>
    <xf numFmtId="0" fontId="1" fillId="0" borderId="16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7" fillId="2" borderId="1" xfId="0" applyNumberFormat="1" applyFont="1" applyFill="1" applyBorder="1"/>
    <xf numFmtId="0" fontId="18" fillId="0" borderId="0" xfId="0" applyFont="1"/>
    <xf numFmtId="0" fontId="16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16" fillId="0" borderId="0" xfId="0" applyFont="1" applyAlignment="1"/>
    <xf numFmtId="0" fontId="19" fillId="0" borderId="0" xfId="0" applyFont="1" applyAlignment="1"/>
    <xf numFmtId="0" fontId="10" fillId="0" borderId="0" xfId="0" applyFo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2" fontId="6" fillId="0" borderId="2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6" fontId="1" fillId="0" borderId="27" xfId="0" applyNumberFormat="1" applyFont="1" applyFill="1" applyBorder="1" applyAlignment="1">
      <alignment horizontal="center" vertical="center"/>
    </xf>
    <xf numFmtId="16" fontId="1" fillId="0" borderId="6" xfId="0" applyNumberFormat="1" applyFont="1" applyFill="1" applyBorder="1" applyAlignment="1">
      <alignment horizontal="center" vertical="center"/>
    </xf>
    <xf numFmtId="16" fontId="1" fillId="0" borderId="26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">
    <cellStyle name="Normal" xfId="0" builtinId="0"/>
    <cellStyle name="Normal 10" xfId="2" xr:uid="{00000000-0005-0000-0000-000001000000}"/>
    <cellStyle name="Normal 11" xfId="1" xr:uid="{00000000-0005-0000-0000-000002000000}"/>
    <cellStyle name="Normal 18" xfId="3" xr:uid="{00000000-0005-0000-0000-000003000000}"/>
    <cellStyle name="Normal 3 2" xfId="6" xr:uid="{00000000-0005-0000-0000-000004000000}"/>
    <cellStyle name="Normal 4 2" xfId="4" xr:uid="{00000000-0005-0000-0000-000005000000}"/>
    <cellStyle name="Normal 4 3" xfId="5" xr:uid="{00000000-0005-0000-0000-000006000000}"/>
  </cellStyles>
  <dxfs count="0"/>
  <tableStyles count="0" defaultTableStyle="TableStyleMedium2" defaultPivotStyle="PivotStyleLight16"/>
  <colors>
    <mruColors>
      <color rgb="FFCB9025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zoomScale="70" zoomScaleNormal="70" workbookViewId="0">
      <pane ySplit="4" topLeftCell="A18" activePane="bottomLeft" state="frozen"/>
      <selection pane="bottomLeft" activeCell="R18" sqref="R18"/>
    </sheetView>
  </sheetViews>
  <sheetFormatPr defaultColWidth="9.140625" defaultRowHeight="12.75" outlineLevelCol="2" x14ac:dyDescent="0.2"/>
  <cols>
    <col min="1" max="1" width="6.42578125" style="5" customWidth="1"/>
    <col min="2" max="2" width="20" style="5" customWidth="1"/>
    <col min="3" max="3" width="25.42578125" style="5" customWidth="1"/>
    <col min="4" max="4" width="7.5703125" style="5" customWidth="1"/>
    <col min="5" max="5" width="6" style="5" customWidth="1"/>
    <col min="6" max="6" width="9.140625" style="6" customWidth="1" outlineLevel="2"/>
    <col min="7" max="7" width="6.140625" style="6" customWidth="1" outlineLevel="2"/>
    <col min="8" max="8" width="10.140625" style="6" customWidth="1" outlineLevel="1"/>
    <col min="9" max="9" width="8.140625" style="6" customWidth="1" outlineLevel="1"/>
    <col min="10" max="10" width="7.42578125" style="5" customWidth="1"/>
    <col min="11" max="11" width="10.42578125" style="5" customWidth="1"/>
    <col min="12" max="12" width="10" style="5" customWidth="1"/>
    <col min="13" max="15" width="9.140625" style="5"/>
    <col min="16" max="16" width="10.5703125" style="5" customWidth="1"/>
    <col min="17" max="16384" width="9.140625" style="5"/>
  </cols>
  <sheetData>
    <row r="1" spans="1:17" ht="15.75" customHeight="1" x14ac:dyDescent="0.2">
      <c r="A1" s="166" t="s">
        <v>123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7" ht="21.95" customHeight="1" x14ac:dyDescent="0.2">
      <c r="A2" s="165" t="s">
        <v>150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7" ht="21.75" customHeight="1" thickBot="1" x14ac:dyDescent="0.25">
      <c r="A3" s="167" t="s">
        <v>166</v>
      </c>
      <c r="B3" s="163" t="s">
        <v>1</v>
      </c>
      <c r="C3" s="163" t="s">
        <v>0</v>
      </c>
      <c r="D3" s="167" t="s">
        <v>112</v>
      </c>
      <c r="E3" s="167"/>
      <c r="F3" s="170" t="s">
        <v>114</v>
      </c>
      <c r="G3" s="170"/>
      <c r="H3" s="170"/>
      <c r="I3" s="170"/>
      <c r="J3" s="171"/>
      <c r="K3" s="168" t="s">
        <v>136</v>
      </c>
      <c r="L3" s="145" t="s">
        <v>242</v>
      </c>
      <c r="M3" s="145" t="s">
        <v>115</v>
      </c>
      <c r="N3" s="168" t="s">
        <v>127</v>
      </c>
      <c r="O3" s="169" t="s">
        <v>245</v>
      </c>
      <c r="P3" s="145" t="s">
        <v>167</v>
      </c>
    </row>
    <row r="4" spans="1:17" ht="90.6" customHeight="1" thickBot="1" x14ac:dyDescent="0.25">
      <c r="A4" s="167"/>
      <c r="B4" s="163"/>
      <c r="C4" s="163"/>
      <c r="D4" s="18" t="s">
        <v>43</v>
      </c>
      <c r="E4" s="19" t="s">
        <v>44</v>
      </c>
      <c r="F4" s="22" t="s">
        <v>119</v>
      </c>
      <c r="G4" s="23" t="s">
        <v>120</v>
      </c>
      <c r="H4" s="23" t="s">
        <v>121</v>
      </c>
      <c r="I4" s="24" t="s">
        <v>122</v>
      </c>
      <c r="J4" s="20" t="s">
        <v>113</v>
      </c>
      <c r="K4" s="168"/>
      <c r="L4" s="145"/>
      <c r="M4" s="145"/>
      <c r="N4" s="168"/>
      <c r="O4" s="169"/>
      <c r="P4" s="145"/>
      <c r="Q4" s="7"/>
    </row>
    <row r="5" spans="1:17" ht="15.75" thickBot="1" x14ac:dyDescent="0.25">
      <c r="A5" s="146" t="s">
        <v>143</v>
      </c>
      <c r="B5" s="147"/>
      <c r="C5" s="147"/>
      <c r="D5" s="147"/>
      <c r="E5" s="147"/>
      <c r="F5" s="148"/>
      <c r="G5" s="148"/>
      <c r="H5" s="148"/>
      <c r="I5" s="148"/>
      <c r="J5" s="147"/>
      <c r="K5" s="147"/>
      <c r="L5" s="147"/>
      <c r="M5" s="147"/>
      <c r="N5" s="147"/>
      <c r="O5" s="147"/>
      <c r="P5" s="149"/>
    </row>
    <row r="6" spans="1:17" ht="15" customHeight="1" x14ac:dyDescent="0.2">
      <c r="A6" s="4" t="s">
        <v>64</v>
      </c>
      <c r="B6" s="159" t="s">
        <v>47</v>
      </c>
      <c r="C6" s="159" t="s">
        <v>62</v>
      </c>
      <c r="D6" s="3">
        <v>1</v>
      </c>
      <c r="E6" s="17" t="s">
        <v>45</v>
      </c>
      <c r="F6" s="27">
        <v>12</v>
      </c>
      <c r="G6" s="30"/>
      <c r="H6" s="27">
        <v>1</v>
      </c>
      <c r="I6" s="28"/>
      <c r="J6" s="21">
        <f>SUM(F6:I6)</f>
        <v>13</v>
      </c>
      <c r="K6" s="16">
        <f t="shared" ref="K6:K22" si="0">ROUND(D6*J6,2)</f>
        <v>13</v>
      </c>
      <c r="L6" s="9"/>
      <c r="M6" s="10">
        <v>0</v>
      </c>
      <c r="N6" s="11">
        <v>0</v>
      </c>
      <c r="O6" s="10"/>
      <c r="P6" s="12"/>
    </row>
    <row r="7" spans="1:17" x14ac:dyDescent="0.2">
      <c r="A7" s="4" t="s">
        <v>65</v>
      </c>
      <c r="B7" s="159"/>
      <c r="C7" s="159"/>
      <c r="D7" s="3">
        <v>4</v>
      </c>
      <c r="E7" s="17" t="s">
        <v>45</v>
      </c>
      <c r="F7" s="31">
        <v>4</v>
      </c>
      <c r="G7" s="29"/>
      <c r="H7" s="31"/>
      <c r="I7" s="32"/>
      <c r="J7" s="21">
        <f t="shared" ref="J7:J22" si="1">SUM(F7:I7)</f>
        <v>4</v>
      </c>
      <c r="K7" s="8">
        <f t="shared" si="0"/>
        <v>16</v>
      </c>
      <c r="L7" s="9"/>
      <c r="M7" s="10"/>
      <c r="N7" s="11"/>
      <c r="O7" s="10"/>
      <c r="P7" s="12"/>
    </row>
    <row r="8" spans="1:17" x14ac:dyDescent="0.2">
      <c r="A8" s="4" t="s">
        <v>66</v>
      </c>
      <c r="B8" s="159"/>
      <c r="C8" s="159"/>
      <c r="D8" s="3">
        <v>5</v>
      </c>
      <c r="E8" s="17" t="s">
        <v>45</v>
      </c>
      <c r="F8" s="31">
        <v>10</v>
      </c>
      <c r="G8" s="29"/>
      <c r="H8" s="31">
        <v>6</v>
      </c>
      <c r="I8" s="32"/>
      <c r="J8" s="21">
        <f t="shared" si="1"/>
        <v>16</v>
      </c>
      <c r="K8" s="8">
        <f t="shared" si="0"/>
        <v>80</v>
      </c>
      <c r="L8" s="9"/>
      <c r="M8" s="10"/>
      <c r="N8" s="11"/>
      <c r="O8" s="10"/>
      <c r="P8" s="12"/>
    </row>
    <row r="9" spans="1:17" x14ac:dyDescent="0.2">
      <c r="A9" s="4" t="s">
        <v>67</v>
      </c>
      <c r="B9" s="159" t="s">
        <v>48</v>
      </c>
      <c r="C9" s="159" t="s">
        <v>41</v>
      </c>
      <c r="D9" s="3">
        <v>1</v>
      </c>
      <c r="E9" s="17" t="s">
        <v>45</v>
      </c>
      <c r="F9" s="31">
        <v>10</v>
      </c>
      <c r="G9" s="29"/>
      <c r="H9" s="31"/>
      <c r="I9" s="32"/>
      <c r="J9" s="21">
        <f t="shared" si="1"/>
        <v>10</v>
      </c>
      <c r="K9" s="8">
        <f t="shared" si="0"/>
        <v>10</v>
      </c>
      <c r="L9" s="9"/>
      <c r="M9" s="10"/>
      <c r="N9" s="11"/>
      <c r="O9" s="10"/>
      <c r="P9" s="12"/>
    </row>
    <row r="10" spans="1:17" x14ac:dyDescent="0.2">
      <c r="A10" s="4" t="s">
        <v>68</v>
      </c>
      <c r="B10" s="159"/>
      <c r="C10" s="159"/>
      <c r="D10" s="3">
        <v>4</v>
      </c>
      <c r="E10" s="17" t="s">
        <v>45</v>
      </c>
      <c r="F10" s="31"/>
      <c r="G10" s="29"/>
      <c r="H10" s="31">
        <v>10</v>
      </c>
      <c r="I10" s="32">
        <v>21</v>
      </c>
      <c r="J10" s="21">
        <f t="shared" si="1"/>
        <v>31</v>
      </c>
      <c r="K10" s="8">
        <f t="shared" si="0"/>
        <v>124</v>
      </c>
      <c r="L10" s="9"/>
      <c r="M10" s="10"/>
      <c r="N10" s="11"/>
      <c r="O10" s="10"/>
      <c r="P10" s="12"/>
    </row>
    <row r="11" spans="1:17" x14ac:dyDescent="0.2">
      <c r="A11" s="4" t="s">
        <v>68</v>
      </c>
      <c r="B11" s="159"/>
      <c r="C11" s="159"/>
      <c r="D11" s="3">
        <v>5</v>
      </c>
      <c r="E11" s="17" t="s">
        <v>45</v>
      </c>
      <c r="F11" s="31">
        <v>10</v>
      </c>
      <c r="G11" s="29"/>
      <c r="H11" s="31">
        <v>5</v>
      </c>
      <c r="I11" s="32"/>
      <c r="J11" s="21">
        <f t="shared" si="1"/>
        <v>15</v>
      </c>
      <c r="K11" s="8">
        <f t="shared" si="0"/>
        <v>75</v>
      </c>
      <c r="L11" s="9"/>
      <c r="M11" s="10"/>
      <c r="N11" s="11"/>
      <c r="O11" s="10"/>
      <c r="P11" s="12"/>
    </row>
    <row r="12" spans="1:17" x14ac:dyDescent="0.2">
      <c r="A12" s="4" t="s">
        <v>69</v>
      </c>
      <c r="B12" s="159" t="s">
        <v>49</v>
      </c>
      <c r="C12" s="159" t="s">
        <v>2</v>
      </c>
      <c r="D12" s="3">
        <v>1</v>
      </c>
      <c r="E12" s="17" t="s">
        <v>45</v>
      </c>
      <c r="F12" s="31"/>
      <c r="G12" s="29"/>
      <c r="H12" s="31">
        <v>6</v>
      </c>
      <c r="I12" s="32"/>
      <c r="J12" s="21">
        <f t="shared" si="1"/>
        <v>6</v>
      </c>
      <c r="K12" s="8">
        <f t="shared" si="0"/>
        <v>6</v>
      </c>
      <c r="L12" s="9"/>
      <c r="M12" s="10"/>
      <c r="N12" s="11"/>
      <c r="O12" s="10"/>
      <c r="P12" s="12"/>
    </row>
    <row r="13" spans="1:17" x14ac:dyDescent="0.2">
      <c r="A13" s="4" t="s">
        <v>70</v>
      </c>
      <c r="B13" s="159"/>
      <c r="C13" s="159"/>
      <c r="D13" s="3">
        <v>5</v>
      </c>
      <c r="E13" s="17" t="s">
        <v>45</v>
      </c>
      <c r="F13" s="31"/>
      <c r="G13" s="29"/>
      <c r="H13" s="31">
        <v>1</v>
      </c>
      <c r="I13" s="32"/>
      <c r="J13" s="21">
        <f t="shared" si="1"/>
        <v>1</v>
      </c>
      <c r="K13" s="8">
        <f t="shared" si="0"/>
        <v>5</v>
      </c>
      <c r="L13" s="9"/>
      <c r="M13" s="10"/>
      <c r="N13" s="11"/>
      <c r="O13" s="10"/>
      <c r="P13" s="12"/>
    </row>
    <row r="14" spans="1:17" x14ac:dyDescent="0.2">
      <c r="A14" s="4" t="s">
        <v>71</v>
      </c>
      <c r="B14" s="159" t="s">
        <v>52</v>
      </c>
      <c r="C14" s="159" t="s">
        <v>57</v>
      </c>
      <c r="D14" s="3">
        <v>1</v>
      </c>
      <c r="E14" s="17" t="s">
        <v>45</v>
      </c>
      <c r="F14" s="31"/>
      <c r="G14" s="29"/>
      <c r="H14" s="31">
        <v>3</v>
      </c>
      <c r="I14" s="32"/>
      <c r="J14" s="21">
        <f t="shared" si="1"/>
        <v>3</v>
      </c>
      <c r="K14" s="8">
        <f t="shared" si="0"/>
        <v>3</v>
      </c>
      <c r="L14" s="9"/>
      <c r="M14" s="10"/>
      <c r="N14" s="11"/>
      <c r="O14" s="10"/>
      <c r="P14" s="12"/>
    </row>
    <row r="15" spans="1:17" x14ac:dyDescent="0.2">
      <c r="A15" s="4" t="s">
        <v>72</v>
      </c>
      <c r="B15" s="159"/>
      <c r="C15" s="159"/>
      <c r="D15" s="3">
        <v>4</v>
      </c>
      <c r="E15" s="17" t="s">
        <v>45</v>
      </c>
      <c r="F15" s="31">
        <v>2</v>
      </c>
      <c r="G15" s="29">
        <v>3</v>
      </c>
      <c r="H15" s="31"/>
      <c r="I15" s="32"/>
      <c r="J15" s="21">
        <f t="shared" si="1"/>
        <v>5</v>
      </c>
      <c r="K15" s="8">
        <f t="shared" si="0"/>
        <v>20</v>
      </c>
      <c r="L15" s="9"/>
      <c r="M15" s="10"/>
      <c r="N15" s="11"/>
      <c r="O15" s="10"/>
      <c r="P15" s="12"/>
    </row>
    <row r="16" spans="1:17" ht="27" customHeight="1" x14ac:dyDescent="0.2">
      <c r="A16" s="4" t="s">
        <v>73</v>
      </c>
      <c r="B16" s="159"/>
      <c r="C16" s="159"/>
      <c r="D16" s="3">
        <v>5</v>
      </c>
      <c r="E16" s="17" t="s">
        <v>45</v>
      </c>
      <c r="F16" s="31">
        <v>4</v>
      </c>
      <c r="G16" s="29">
        <v>100</v>
      </c>
      <c r="H16" s="31">
        <v>54</v>
      </c>
      <c r="I16" s="32"/>
      <c r="J16" s="21">
        <f t="shared" si="1"/>
        <v>158</v>
      </c>
      <c r="K16" s="8">
        <f t="shared" si="0"/>
        <v>790</v>
      </c>
      <c r="L16" s="9"/>
      <c r="M16" s="10"/>
      <c r="N16" s="11"/>
      <c r="O16" s="10"/>
      <c r="P16" s="12"/>
    </row>
    <row r="17" spans="1:16" x14ac:dyDescent="0.2">
      <c r="A17" s="4" t="s">
        <v>74</v>
      </c>
      <c r="B17" s="159" t="s">
        <v>50</v>
      </c>
      <c r="C17" s="159" t="s">
        <v>3</v>
      </c>
      <c r="D17" s="3">
        <v>4</v>
      </c>
      <c r="E17" s="17" t="s">
        <v>45</v>
      </c>
      <c r="F17" s="31"/>
      <c r="G17" s="29">
        <v>4</v>
      </c>
      <c r="H17" s="31"/>
      <c r="I17" s="32"/>
      <c r="J17" s="21">
        <f t="shared" si="1"/>
        <v>4</v>
      </c>
      <c r="K17" s="8">
        <f t="shared" si="0"/>
        <v>16</v>
      </c>
      <c r="L17" s="9"/>
      <c r="M17" s="10"/>
      <c r="N17" s="11"/>
      <c r="O17" s="10"/>
      <c r="P17" s="12"/>
    </row>
    <row r="18" spans="1:16" ht="42.75" customHeight="1" x14ac:dyDescent="0.2">
      <c r="A18" s="4" t="s">
        <v>75</v>
      </c>
      <c r="B18" s="159"/>
      <c r="C18" s="159"/>
      <c r="D18" s="3">
        <v>5</v>
      </c>
      <c r="E18" s="17" t="s">
        <v>45</v>
      </c>
      <c r="F18" s="31"/>
      <c r="G18" s="29">
        <v>46</v>
      </c>
      <c r="H18" s="31"/>
      <c r="I18" s="32"/>
      <c r="J18" s="21">
        <f t="shared" si="1"/>
        <v>46</v>
      </c>
      <c r="K18" s="8">
        <f t="shared" si="0"/>
        <v>230</v>
      </c>
      <c r="L18" s="9"/>
      <c r="M18" s="10"/>
      <c r="N18" s="11"/>
      <c r="O18" s="10"/>
      <c r="P18" s="12"/>
    </row>
    <row r="19" spans="1:16" ht="38.25" x14ac:dyDescent="0.2">
      <c r="A19" s="4" t="s">
        <v>76</v>
      </c>
      <c r="B19" s="90" t="s">
        <v>116</v>
      </c>
      <c r="C19" s="90" t="s">
        <v>117</v>
      </c>
      <c r="D19" s="3">
        <v>1</v>
      </c>
      <c r="E19" s="17" t="s">
        <v>45</v>
      </c>
      <c r="F19" s="31"/>
      <c r="G19" s="29"/>
      <c r="H19" s="31"/>
      <c r="I19" s="32">
        <v>5</v>
      </c>
      <c r="J19" s="21">
        <f t="shared" si="1"/>
        <v>5</v>
      </c>
      <c r="K19" s="8">
        <f t="shared" si="0"/>
        <v>5</v>
      </c>
      <c r="L19" s="9"/>
      <c r="M19" s="10"/>
      <c r="N19" s="11"/>
      <c r="O19" s="10"/>
      <c r="P19" s="12"/>
    </row>
    <row r="20" spans="1:16" ht="25.5" x14ac:dyDescent="0.2">
      <c r="A20" s="9" t="s">
        <v>77</v>
      </c>
      <c r="B20" s="90" t="s">
        <v>36</v>
      </c>
      <c r="C20" s="90" t="s">
        <v>4</v>
      </c>
      <c r="D20" s="3">
        <v>1</v>
      </c>
      <c r="E20" s="17" t="s">
        <v>45</v>
      </c>
      <c r="F20" s="31">
        <v>29</v>
      </c>
      <c r="G20" s="29">
        <v>16</v>
      </c>
      <c r="H20" s="31">
        <v>32</v>
      </c>
      <c r="I20" s="32">
        <v>5</v>
      </c>
      <c r="J20" s="21">
        <f t="shared" si="1"/>
        <v>82</v>
      </c>
      <c r="K20" s="8">
        <f t="shared" si="0"/>
        <v>82</v>
      </c>
      <c r="L20" s="9"/>
      <c r="M20" s="10"/>
      <c r="N20" s="11"/>
      <c r="O20" s="10"/>
      <c r="P20" s="12"/>
    </row>
    <row r="21" spans="1:16" ht="38.25" x14ac:dyDescent="0.2">
      <c r="A21" s="9" t="s">
        <v>78</v>
      </c>
      <c r="B21" s="90" t="s">
        <v>51</v>
      </c>
      <c r="C21" s="90" t="s">
        <v>5</v>
      </c>
      <c r="D21" s="3">
        <v>1</v>
      </c>
      <c r="E21" s="17" t="s">
        <v>45</v>
      </c>
      <c r="F21" s="31"/>
      <c r="G21" s="29">
        <v>10</v>
      </c>
      <c r="H21" s="31">
        <v>7</v>
      </c>
      <c r="I21" s="32"/>
      <c r="J21" s="21">
        <f t="shared" si="1"/>
        <v>17</v>
      </c>
      <c r="K21" s="8">
        <f t="shared" si="0"/>
        <v>17</v>
      </c>
      <c r="L21" s="9"/>
      <c r="M21" s="10"/>
      <c r="N21" s="11"/>
      <c r="O21" s="10"/>
      <c r="P21" s="12"/>
    </row>
    <row r="22" spans="1:16" ht="26.25" thickBot="1" x14ac:dyDescent="0.25">
      <c r="A22" s="9" t="s">
        <v>118</v>
      </c>
      <c r="B22" s="90" t="s">
        <v>63</v>
      </c>
      <c r="C22" s="90" t="s">
        <v>53</v>
      </c>
      <c r="D22" s="3">
        <v>1</v>
      </c>
      <c r="E22" s="17" t="s">
        <v>45</v>
      </c>
      <c r="F22" s="25">
        <v>10</v>
      </c>
      <c r="G22" s="33"/>
      <c r="H22" s="25"/>
      <c r="I22" s="26"/>
      <c r="J22" s="21">
        <f t="shared" si="1"/>
        <v>10</v>
      </c>
      <c r="K22" s="8">
        <f t="shared" si="0"/>
        <v>10</v>
      </c>
      <c r="L22" s="9"/>
      <c r="M22" s="10"/>
      <c r="N22" s="11"/>
      <c r="O22" s="10"/>
      <c r="P22" s="12"/>
    </row>
    <row r="23" spans="1:16" x14ac:dyDescent="0.2">
      <c r="A23" s="141" t="s">
        <v>258</v>
      </c>
      <c r="B23" s="142"/>
      <c r="C23" s="142"/>
      <c r="D23" s="142"/>
      <c r="E23" s="142"/>
      <c r="F23" s="143"/>
      <c r="G23" s="143"/>
      <c r="H23" s="143"/>
      <c r="I23" s="143"/>
      <c r="J23" s="142"/>
      <c r="K23" s="142"/>
      <c r="L23" s="142"/>
      <c r="M23" s="142"/>
      <c r="N23" s="144"/>
      <c r="O23" s="13">
        <f>SUM(O6:O22)</f>
        <v>0</v>
      </c>
      <c r="P23" s="12"/>
    </row>
    <row r="24" spans="1:16" ht="15.75" thickBot="1" x14ac:dyDescent="0.25">
      <c r="A24" s="146" t="s">
        <v>144</v>
      </c>
      <c r="B24" s="147"/>
      <c r="C24" s="147"/>
      <c r="D24" s="147"/>
      <c r="E24" s="147"/>
      <c r="F24" s="150"/>
      <c r="G24" s="150"/>
      <c r="H24" s="150"/>
      <c r="I24" s="150"/>
      <c r="J24" s="147"/>
      <c r="K24" s="147"/>
      <c r="L24" s="147"/>
      <c r="M24" s="147"/>
      <c r="N24" s="147"/>
      <c r="O24" s="147"/>
      <c r="P24" s="149"/>
    </row>
    <row r="25" spans="1:16" ht="25.5" x14ac:dyDescent="0.2">
      <c r="A25" s="4" t="s">
        <v>79</v>
      </c>
      <c r="B25" s="90" t="s">
        <v>6</v>
      </c>
      <c r="C25" s="90" t="s">
        <v>7</v>
      </c>
      <c r="D25" s="3">
        <v>10</v>
      </c>
      <c r="E25" s="17" t="s">
        <v>45</v>
      </c>
      <c r="F25" s="27"/>
      <c r="G25" s="30">
        <v>4</v>
      </c>
      <c r="H25" s="27">
        <v>2</v>
      </c>
      <c r="I25" s="28"/>
      <c r="J25" s="21">
        <f>SUM(F25:I25)</f>
        <v>6</v>
      </c>
      <c r="K25" s="8">
        <f>ROUND(D25*J25,2)</f>
        <v>60</v>
      </c>
      <c r="L25" s="9"/>
      <c r="M25" s="10"/>
      <c r="N25" s="11"/>
      <c r="O25" s="10"/>
      <c r="P25" s="12"/>
    </row>
    <row r="26" spans="1:16" ht="25.5" x14ac:dyDescent="0.2">
      <c r="A26" s="4" t="s">
        <v>80</v>
      </c>
      <c r="B26" s="90" t="s">
        <v>8</v>
      </c>
      <c r="C26" s="90" t="s">
        <v>9</v>
      </c>
      <c r="D26" s="3">
        <v>5</v>
      </c>
      <c r="E26" s="17" t="s">
        <v>45</v>
      </c>
      <c r="F26" s="31"/>
      <c r="G26" s="29"/>
      <c r="H26" s="31">
        <v>2</v>
      </c>
      <c r="I26" s="32"/>
      <c r="J26" s="21">
        <f>SUM(F26:I26)</f>
        <v>2</v>
      </c>
      <c r="K26" s="8">
        <f>ROUND(D26*J26,2)</f>
        <v>10</v>
      </c>
      <c r="L26" s="9"/>
      <c r="M26" s="10"/>
      <c r="N26" s="11"/>
      <c r="O26" s="10"/>
      <c r="P26" s="12"/>
    </row>
    <row r="27" spans="1:16" ht="26.25" thickBot="1" x14ac:dyDescent="0.25">
      <c r="A27" s="4" t="s">
        <v>81</v>
      </c>
      <c r="B27" s="90" t="s">
        <v>10</v>
      </c>
      <c r="C27" s="90" t="s">
        <v>11</v>
      </c>
      <c r="D27" s="3">
        <v>10</v>
      </c>
      <c r="E27" s="17" t="s">
        <v>45</v>
      </c>
      <c r="F27" s="25"/>
      <c r="G27" s="33">
        <v>3</v>
      </c>
      <c r="H27" s="25"/>
      <c r="I27" s="26"/>
      <c r="J27" s="21">
        <f>SUM(F27:I27)</f>
        <v>3</v>
      </c>
      <c r="K27" s="8">
        <f>ROUND(D27*J27,2)</f>
        <v>30</v>
      </c>
      <c r="L27" s="9"/>
      <c r="M27" s="10"/>
      <c r="N27" s="11"/>
      <c r="O27" s="10"/>
      <c r="P27" s="12"/>
    </row>
    <row r="28" spans="1:16" x14ac:dyDescent="0.2">
      <c r="A28" s="141" t="s">
        <v>259</v>
      </c>
      <c r="B28" s="142"/>
      <c r="C28" s="142"/>
      <c r="D28" s="142"/>
      <c r="E28" s="142"/>
      <c r="F28" s="143"/>
      <c r="G28" s="143"/>
      <c r="H28" s="143"/>
      <c r="I28" s="143"/>
      <c r="J28" s="142"/>
      <c r="K28" s="142"/>
      <c r="L28" s="142"/>
      <c r="M28" s="142"/>
      <c r="N28" s="144"/>
      <c r="O28" s="13">
        <f>SUM(O25:O27)</f>
        <v>0</v>
      </c>
      <c r="P28" s="12"/>
    </row>
    <row r="29" spans="1:16" ht="15.75" thickBot="1" x14ac:dyDescent="0.25">
      <c r="A29" s="146" t="s">
        <v>145</v>
      </c>
      <c r="B29" s="147"/>
      <c r="C29" s="147"/>
      <c r="D29" s="147"/>
      <c r="E29" s="147"/>
      <c r="F29" s="150"/>
      <c r="G29" s="150"/>
      <c r="H29" s="150"/>
      <c r="I29" s="150"/>
      <c r="J29" s="147"/>
      <c r="K29" s="147"/>
      <c r="L29" s="147"/>
      <c r="M29" s="147"/>
      <c r="N29" s="147"/>
      <c r="O29" s="147"/>
      <c r="P29" s="149"/>
    </row>
    <row r="30" spans="1:16" ht="25.5" x14ac:dyDescent="0.2">
      <c r="A30" s="4" t="s">
        <v>82</v>
      </c>
      <c r="B30" s="90" t="s">
        <v>12</v>
      </c>
      <c r="C30" s="90" t="s">
        <v>13</v>
      </c>
      <c r="D30" s="3">
        <v>20</v>
      </c>
      <c r="E30" s="17" t="s">
        <v>45</v>
      </c>
      <c r="F30" s="27"/>
      <c r="G30" s="30">
        <v>5</v>
      </c>
      <c r="H30" s="27">
        <v>2</v>
      </c>
      <c r="I30" s="28"/>
      <c r="J30" s="21">
        <f>SUM(F30:I30)</f>
        <v>7</v>
      </c>
      <c r="K30" s="8">
        <f>ROUND(D30*J30,2)</f>
        <v>140</v>
      </c>
      <c r="L30" s="9"/>
      <c r="M30" s="10"/>
      <c r="N30" s="11"/>
      <c r="O30" s="10"/>
      <c r="P30" s="12"/>
    </row>
    <row r="31" spans="1:16" ht="25.5" x14ac:dyDescent="0.2">
      <c r="A31" s="4" t="s">
        <v>83</v>
      </c>
      <c r="B31" s="90" t="s">
        <v>14</v>
      </c>
      <c r="C31" s="90" t="s">
        <v>59</v>
      </c>
      <c r="D31" s="3">
        <v>10</v>
      </c>
      <c r="E31" s="17" t="s">
        <v>45</v>
      </c>
      <c r="F31" s="31"/>
      <c r="G31" s="29">
        <v>5</v>
      </c>
      <c r="H31" s="31"/>
      <c r="I31" s="32"/>
      <c r="J31" s="21">
        <f>SUM(F31:I31)</f>
        <v>5</v>
      </c>
      <c r="K31" s="8">
        <f>ROUND(D31*J31,2)</f>
        <v>50</v>
      </c>
      <c r="L31" s="9"/>
      <c r="M31" s="10"/>
      <c r="N31" s="11"/>
      <c r="O31" s="10"/>
      <c r="P31" s="12"/>
    </row>
    <row r="32" spans="1:16" ht="26.25" thickBot="1" x14ac:dyDescent="0.25">
      <c r="A32" s="1" t="s">
        <v>84</v>
      </c>
      <c r="B32" s="90" t="s">
        <v>37</v>
      </c>
      <c r="C32" s="90" t="s">
        <v>15</v>
      </c>
      <c r="D32" s="3">
        <v>20</v>
      </c>
      <c r="E32" s="17" t="s">
        <v>45</v>
      </c>
      <c r="F32" s="25"/>
      <c r="G32" s="33">
        <v>15</v>
      </c>
      <c r="H32" s="25"/>
      <c r="I32" s="26"/>
      <c r="J32" s="21">
        <f>SUM(F32:I32)</f>
        <v>15</v>
      </c>
      <c r="K32" s="8">
        <f>ROUND(D32*J32,2)</f>
        <v>300</v>
      </c>
      <c r="L32" s="9"/>
      <c r="M32" s="10"/>
      <c r="N32" s="11"/>
      <c r="O32" s="10"/>
      <c r="P32" s="12"/>
    </row>
    <row r="33" spans="1:16" x14ac:dyDescent="0.2">
      <c r="A33" s="141" t="s">
        <v>260</v>
      </c>
      <c r="B33" s="142"/>
      <c r="C33" s="142"/>
      <c r="D33" s="142"/>
      <c r="E33" s="142"/>
      <c r="F33" s="143"/>
      <c r="G33" s="143"/>
      <c r="H33" s="143"/>
      <c r="I33" s="143"/>
      <c r="J33" s="142"/>
      <c r="K33" s="142"/>
      <c r="L33" s="142"/>
      <c r="M33" s="142"/>
      <c r="N33" s="144"/>
      <c r="O33" s="13">
        <f>SUM(O30:O32)</f>
        <v>0</v>
      </c>
      <c r="P33" s="12"/>
    </row>
    <row r="34" spans="1:16" ht="15.75" thickBot="1" x14ac:dyDescent="0.25">
      <c r="A34" s="146" t="s">
        <v>146</v>
      </c>
      <c r="B34" s="147"/>
      <c r="C34" s="147"/>
      <c r="D34" s="147"/>
      <c r="E34" s="147"/>
      <c r="F34" s="150"/>
      <c r="G34" s="150"/>
      <c r="H34" s="150"/>
      <c r="I34" s="150"/>
      <c r="J34" s="147"/>
      <c r="K34" s="147"/>
      <c r="L34" s="147"/>
      <c r="M34" s="147"/>
      <c r="N34" s="147"/>
      <c r="O34" s="147"/>
      <c r="P34" s="149"/>
    </row>
    <row r="35" spans="1:16" ht="25.5" x14ac:dyDescent="0.2">
      <c r="A35" s="1" t="s">
        <v>85</v>
      </c>
      <c r="B35" s="90" t="s">
        <v>16</v>
      </c>
      <c r="C35" s="90" t="s">
        <v>129</v>
      </c>
      <c r="D35" s="3">
        <v>20</v>
      </c>
      <c r="E35" s="17" t="s">
        <v>45</v>
      </c>
      <c r="F35" s="27"/>
      <c r="G35" s="30"/>
      <c r="H35" s="27">
        <v>13</v>
      </c>
      <c r="I35" s="28"/>
      <c r="J35" s="21">
        <f t="shared" ref="J35:J41" si="2">SUM(F35:I35)</f>
        <v>13</v>
      </c>
      <c r="K35" s="8">
        <f t="shared" ref="K35:K41" si="3">ROUND(D35*J35,2)</f>
        <v>260</v>
      </c>
      <c r="L35" s="9"/>
      <c r="M35" s="10"/>
      <c r="N35" s="11"/>
      <c r="O35" s="10"/>
      <c r="P35" s="12"/>
    </row>
    <row r="36" spans="1:16" x14ac:dyDescent="0.2">
      <c r="A36" s="4" t="s">
        <v>86</v>
      </c>
      <c r="B36" s="90" t="s">
        <v>17</v>
      </c>
      <c r="C36" s="90" t="s">
        <v>130</v>
      </c>
      <c r="D36" s="3">
        <v>1</v>
      </c>
      <c r="E36" s="17" t="s">
        <v>45</v>
      </c>
      <c r="F36" s="31"/>
      <c r="G36" s="29">
        <v>4</v>
      </c>
      <c r="H36" s="31"/>
      <c r="I36" s="32"/>
      <c r="J36" s="21">
        <f t="shared" si="2"/>
        <v>4</v>
      </c>
      <c r="K36" s="8">
        <f t="shared" si="3"/>
        <v>4</v>
      </c>
      <c r="L36" s="9"/>
      <c r="M36" s="10"/>
      <c r="N36" s="11"/>
      <c r="O36" s="10"/>
      <c r="P36" s="12"/>
    </row>
    <row r="37" spans="1:16" x14ac:dyDescent="0.2">
      <c r="A37" s="4" t="s">
        <v>87</v>
      </c>
      <c r="B37" s="159" t="s">
        <v>54</v>
      </c>
      <c r="C37" s="159" t="s">
        <v>18</v>
      </c>
      <c r="D37" s="3">
        <v>10</v>
      </c>
      <c r="E37" s="17" t="s">
        <v>45</v>
      </c>
      <c r="F37" s="31"/>
      <c r="G37" s="29"/>
      <c r="H37" s="31"/>
      <c r="I37" s="32">
        <v>1</v>
      </c>
      <c r="J37" s="21">
        <f t="shared" si="2"/>
        <v>1</v>
      </c>
      <c r="K37" s="8">
        <f t="shared" si="3"/>
        <v>10</v>
      </c>
      <c r="L37" s="9"/>
      <c r="M37" s="10"/>
      <c r="N37" s="11"/>
      <c r="O37" s="10"/>
      <c r="P37" s="12"/>
    </row>
    <row r="38" spans="1:16" x14ac:dyDescent="0.2">
      <c r="A38" s="4" t="s">
        <v>88</v>
      </c>
      <c r="B38" s="159"/>
      <c r="C38" s="159"/>
      <c r="D38" s="3">
        <v>20</v>
      </c>
      <c r="E38" s="17" t="s">
        <v>45</v>
      </c>
      <c r="F38" s="31"/>
      <c r="G38" s="29"/>
      <c r="H38" s="31"/>
      <c r="I38" s="32">
        <v>4</v>
      </c>
      <c r="J38" s="21">
        <f t="shared" si="2"/>
        <v>4</v>
      </c>
      <c r="K38" s="8">
        <f t="shared" si="3"/>
        <v>80</v>
      </c>
      <c r="L38" s="9"/>
      <c r="M38" s="10"/>
      <c r="N38" s="11"/>
      <c r="O38" s="10"/>
      <c r="P38" s="12"/>
    </row>
    <row r="39" spans="1:16" x14ac:dyDescent="0.2">
      <c r="A39" s="4" t="s">
        <v>89</v>
      </c>
      <c r="B39" s="159"/>
      <c r="C39" s="159"/>
      <c r="D39" s="3">
        <v>208</v>
      </c>
      <c r="E39" s="17" t="s">
        <v>45</v>
      </c>
      <c r="F39" s="31"/>
      <c r="G39" s="29"/>
      <c r="H39" s="31"/>
      <c r="I39" s="32">
        <v>2</v>
      </c>
      <c r="J39" s="21">
        <f t="shared" si="2"/>
        <v>2</v>
      </c>
      <c r="K39" s="8">
        <f t="shared" si="3"/>
        <v>416</v>
      </c>
      <c r="L39" s="9"/>
      <c r="M39" s="10"/>
      <c r="N39" s="11"/>
      <c r="O39" s="10"/>
      <c r="P39" s="12"/>
    </row>
    <row r="40" spans="1:16" ht="25.5" x14ac:dyDescent="0.2">
      <c r="A40" s="4" t="s">
        <v>90</v>
      </c>
      <c r="B40" s="90" t="s">
        <v>19</v>
      </c>
      <c r="C40" s="90" t="s">
        <v>55</v>
      </c>
      <c r="D40" s="3">
        <v>1</v>
      </c>
      <c r="E40" s="17" t="s">
        <v>45</v>
      </c>
      <c r="F40" s="31">
        <v>5</v>
      </c>
      <c r="G40" s="29">
        <v>10</v>
      </c>
      <c r="H40" s="91">
        <v>11</v>
      </c>
      <c r="I40" s="32"/>
      <c r="J40" s="21">
        <f t="shared" si="2"/>
        <v>26</v>
      </c>
      <c r="K40" s="8">
        <f t="shared" si="3"/>
        <v>26</v>
      </c>
      <c r="L40" s="9"/>
      <c r="M40" s="10"/>
      <c r="N40" s="11"/>
      <c r="O40" s="10"/>
      <c r="P40" s="12"/>
    </row>
    <row r="41" spans="1:16" ht="26.25" thickBot="1" x14ac:dyDescent="0.25">
      <c r="A41" s="4" t="s">
        <v>91</v>
      </c>
      <c r="B41" s="90" t="s">
        <v>19</v>
      </c>
      <c r="C41" s="90" t="s">
        <v>56</v>
      </c>
      <c r="D41" s="3">
        <v>1</v>
      </c>
      <c r="E41" s="17" t="s">
        <v>45</v>
      </c>
      <c r="F41" s="25"/>
      <c r="G41" s="33"/>
      <c r="H41" s="25"/>
      <c r="I41" s="26">
        <v>1</v>
      </c>
      <c r="J41" s="21">
        <f t="shared" si="2"/>
        <v>1</v>
      </c>
      <c r="K41" s="8">
        <f t="shared" si="3"/>
        <v>1</v>
      </c>
      <c r="L41" s="9"/>
      <c r="M41" s="10"/>
      <c r="N41" s="11"/>
      <c r="O41" s="10"/>
      <c r="P41" s="12"/>
    </row>
    <row r="42" spans="1:16" x14ac:dyDescent="0.2">
      <c r="A42" s="141" t="s">
        <v>261</v>
      </c>
      <c r="B42" s="142"/>
      <c r="C42" s="142"/>
      <c r="D42" s="142"/>
      <c r="E42" s="142"/>
      <c r="F42" s="143"/>
      <c r="G42" s="143"/>
      <c r="H42" s="143"/>
      <c r="I42" s="143"/>
      <c r="J42" s="142"/>
      <c r="K42" s="142"/>
      <c r="L42" s="142"/>
      <c r="M42" s="142"/>
      <c r="N42" s="144"/>
      <c r="O42" s="13">
        <f>SUM(O35:O41)</f>
        <v>0</v>
      </c>
      <c r="P42" s="12"/>
    </row>
    <row r="43" spans="1:16" ht="15.75" thickBot="1" x14ac:dyDescent="0.25">
      <c r="A43" s="146" t="s">
        <v>147</v>
      </c>
      <c r="B43" s="147"/>
      <c r="C43" s="147"/>
      <c r="D43" s="147"/>
      <c r="E43" s="147"/>
      <c r="F43" s="150"/>
      <c r="G43" s="150"/>
      <c r="H43" s="150"/>
      <c r="I43" s="150"/>
      <c r="J43" s="147"/>
      <c r="K43" s="147"/>
      <c r="L43" s="147"/>
      <c r="M43" s="147"/>
      <c r="N43" s="147"/>
      <c r="O43" s="147"/>
      <c r="P43" s="149"/>
    </row>
    <row r="44" spans="1:16" ht="39" thickBot="1" x14ac:dyDescent="0.25">
      <c r="A44" s="4" t="s">
        <v>92</v>
      </c>
      <c r="B44" s="90" t="s">
        <v>20</v>
      </c>
      <c r="C44" s="90" t="s">
        <v>131</v>
      </c>
      <c r="D44" s="3">
        <v>205</v>
      </c>
      <c r="E44" s="17" t="s">
        <v>45</v>
      </c>
      <c r="F44" s="34"/>
      <c r="G44" s="35">
        <v>1</v>
      </c>
      <c r="H44" s="35"/>
      <c r="I44" s="36"/>
      <c r="J44" s="21">
        <f>SUM(F44:I44)</f>
        <v>1</v>
      </c>
      <c r="K44" s="8">
        <f>ROUND(D44*J44,2)</f>
        <v>205</v>
      </c>
      <c r="L44" s="9"/>
      <c r="M44" s="10"/>
      <c r="N44" s="11"/>
      <c r="O44" s="10"/>
      <c r="P44" s="12"/>
    </row>
    <row r="45" spans="1:16" x14ac:dyDescent="0.2">
      <c r="A45" s="141" t="s">
        <v>262</v>
      </c>
      <c r="B45" s="142"/>
      <c r="C45" s="142"/>
      <c r="D45" s="142"/>
      <c r="E45" s="142"/>
      <c r="F45" s="143"/>
      <c r="G45" s="143"/>
      <c r="H45" s="143"/>
      <c r="I45" s="143"/>
      <c r="J45" s="142"/>
      <c r="K45" s="142"/>
      <c r="L45" s="142"/>
      <c r="M45" s="142"/>
      <c r="N45" s="144"/>
      <c r="O45" s="13">
        <f>SUM(O44)</f>
        <v>0</v>
      </c>
      <c r="P45" s="12"/>
    </row>
    <row r="46" spans="1:16" ht="15.75" thickBot="1" x14ac:dyDescent="0.25">
      <c r="A46" s="146" t="s">
        <v>148</v>
      </c>
      <c r="B46" s="147"/>
      <c r="C46" s="147"/>
      <c r="D46" s="147"/>
      <c r="E46" s="147"/>
      <c r="F46" s="150"/>
      <c r="G46" s="150"/>
      <c r="H46" s="150"/>
      <c r="I46" s="150"/>
      <c r="J46" s="147"/>
      <c r="K46" s="147"/>
      <c r="L46" s="147"/>
      <c r="M46" s="147"/>
      <c r="N46" s="147"/>
      <c r="O46" s="147"/>
      <c r="P46" s="149"/>
    </row>
    <row r="47" spans="1:16" x14ac:dyDescent="0.2">
      <c r="A47" s="105" t="s">
        <v>93</v>
      </c>
      <c r="B47" s="138" t="s">
        <v>21</v>
      </c>
      <c r="C47" s="138" t="s">
        <v>132</v>
      </c>
      <c r="D47" s="106">
        <v>20</v>
      </c>
      <c r="E47" s="106" t="s">
        <v>45</v>
      </c>
      <c r="F47" s="107"/>
      <c r="G47" s="108"/>
      <c r="H47" s="107">
        <v>3</v>
      </c>
      <c r="I47" s="109"/>
      <c r="J47" s="110">
        <f t="shared" ref="J47:J50" si="4">SUM(F47:I47)</f>
        <v>3</v>
      </c>
      <c r="K47" s="16">
        <f t="shared" ref="K47:K50" si="5">ROUND(D47*J47,2)</f>
        <v>60</v>
      </c>
      <c r="L47" s="111"/>
      <c r="M47" s="16"/>
      <c r="N47" s="112"/>
      <c r="O47" s="16"/>
      <c r="P47" s="113"/>
    </row>
    <row r="48" spans="1:16" x14ac:dyDescent="0.2">
      <c r="A48" s="111" t="s">
        <v>94</v>
      </c>
      <c r="B48" s="161" t="s">
        <v>22</v>
      </c>
      <c r="C48" s="161" t="s">
        <v>132</v>
      </c>
      <c r="D48" s="106">
        <v>20</v>
      </c>
      <c r="E48" s="106" t="s">
        <v>45</v>
      </c>
      <c r="F48" s="91">
        <v>4</v>
      </c>
      <c r="G48" s="114"/>
      <c r="H48" s="91">
        <v>5</v>
      </c>
      <c r="I48" s="115">
        <v>3</v>
      </c>
      <c r="J48" s="110">
        <f t="shared" si="4"/>
        <v>12</v>
      </c>
      <c r="K48" s="16">
        <f t="shared" si="5"/>
        <v>240</v>
      </c>
      <c r="L48" s="111"/>
      <c r="M48" s="16"/>
      <c r="N48" s="112"/>
      <c r="O48" s="16"/>
      <c r="P48" s="113"/>
    </row>
    <row r="49" spans="1:16" x14ac:dyDescent="0.2">
      <c r="A49" s="111" t="s">
        <v>95</v>
      </c>
      <c r="B49" s="162"/>
      <c r="C49" s="162"/>
      <c r="D49" s="106">
        <v>205</v>
      </c>
      <c r="E49" s="106" t="s">
        <v>45</v>
      </c>
      <c r="F49" s="91"/>
      <c r="G49" s="114"/>
      <c r="H49" s="91">
        <v>1</v>
      </c>
      <c r="I49" s="115"/>
      <c r="J49" s="110">
        <f t="shared" si="4"/>
        <v>1</v>
      </c>
      <c r="K49" s="16">
        <f t="shared" si="5"/>
        <v>205</v>
      </c>
      <c r="L49" s="111"/>
      <c r="M49" s="16"/>
      <c r="N49" s="112"/>
      <c r="O49" s="16"/>
      <c r="P49" s="113"/>
    </row>
    <row r="50" spans="1:16" ht="13.5" thickBot="1" x14ac:dyDescent="0.25">
      <c r="A50" s="111" t="s">
        <v>96</v>
      </c>
      <c r="B50" s="139" t="s">
        <v>23</v>
      </c>
      <c r="C50" s="140" t="s">
        <v>132</v>
      </c>
      <c r="D50" s="106">
        <v>20</v>
      </c>
      <c r="E50" s="106" t="s">
        <v>45</v>
      </c>
      <c r="F50" s="117"/>
      <c r="G50" s="118"/>
      <c r="H50" s="117">
        <v>3</v>
      </c>
      <c r="I50" s="119"/>
      <c r="J50" s="110">
        <f t="shared" si="4"/>
        <v>3</v>
      </c>
      <c r="K50" s="16">
        <f t="shared" si="5"/>
        <v>60</v>
      </c>
      <c r="L50" s="111"/>
      <c r="M50" s="16"/>
      <c r="N50" s="112"/>
      <c r="O50" s="16"/>
      <c r="P50" s="113"/>
    </row>
    <row r="51" spans="1:16" x14ac:dyDescent="0.2">
      <c r="A51" s="155" t="s">
        <v>263</v>
      </c>
      <c r="B51" s="156"/>
      <c r="C51" s="156"/>
      <c r="D51" s="156"/>
      <c r="E51" s="156"/>
      <c r="F51" s="157"/>
      <c r="G51" s="157"/>
      <c r="H51" s="157"/>
      <c r="I51" s="157"/>
      <c r="J51" s="156"/>
      <c r="K51" s="156"/>
      <c r="L51" s="156"/>
      <c r="M51" s="156"/>
      <c r="N51" s="158"/>
      <c r="O51" s="79">
        <f>SUM(O47:O50)</f>
        <v>0</v>
      </c>
      <c r="P51" s="113"/>
    </row>
    <row r="52" spans="1:16" ht="15.75" thickBot="1" x14ac:dyDescent="0.25">
      <c r="A52" s="151" t="s">
        <v>149</v>
      </c>
      <c r="B52" s="152"/>
      <c r="C52" s="152"/>
      <c r="D52" s="152"/>
      <c r="E52" s="152"/>
      <c r="F52" s="153"/>
      <c r="G52" s="153"/>
      <c r="H52" s="153"/>
      <c r="I52" s="153"/>
      <c r="J52" s="152"/>
      <c r="K52" s="152"/>
      <c r="L52" s="152"/>
      <c r="M52" s="152"/>
      <c r="N52" s="152"/>
      <c r="O52" s="152"/>
      <c r="P52" s="154"/>
    </row>
    <row r="53" spans="1:16" x14ac:dyDescent="0.2">
      <c r="A53" s="164" t="s">
        <v>97</v>
      </c>
      <c r="B53" s="160" t="s">
        <v>24</v>
      </c>
      <c r="C53" s="160" t="s">
        <v>161</v>
      </c>
      <c r="D53" s="89">
        <v>1</v>
      </c>
      <c r="E53" s="116" t="s">
        <v>45</v>
      </c>
      <c r="F53" s="107">
        <v>2</v>
      </c>
      <c r="G53" s="108">
        <v>6</v>
      </c>
      <c r="H53" s="107"/>
      <c r="I53" s="109">
        <v>3</v>
      </c>
      <c r="J53" s="110">
        <f>SUM(F53:I53)</f>
        <v>11</v>
      </c>
      <c r="K53" s="16">
        <f>ROUND(D53*J53,2)</f>
        <v>11</v>
      </c>
      <c r="L53" s="111"/>
      <c r="M53" s="16"/>
      <c r="N53" s="112"/>
      <c r="O53" s="16"/>
      <c r="P53" s="113"/>
    </row>
    <row r="54" spans="1:16" ht="13.5" thickBot="1" x14ac:dyDescent="0.25">
      <c r="A54" s="164"/>
      <c r="B54" s="160"/>
      <c r="C54" s="160"/>
      <c r="D54" s="89">
        <v>5</v>
      </c>
      <c r="E54" s="116" t="s">
        <v>45</v>
      </c>
      <c r="F54" s="117">
        <v>6</v>
      </c>
      <c r="G54" s="118">
        <v>10</v>
      </c>
      <c r="H54" s="117">
        <v>6</v>
      </c>
      <c r="I54" s="119">
        <v>1</v>
      </c>
      <c r="J54" s="110">
        <f>SUM(F54:I54)</f>
        <v>23</v>
      </c>
      <c r="K54" s="16">
        <f>ROUND(D54*J54,2)</f>
        <v>115</v>
      </c>
      <c r="L54" s="111"/>
      <c r="M54" s="16"/>
      <c r="N54" s="112"/>
      <c r="O54" s="16"/>
      <c r="P54" s="113"/>
    </row>
    <row r="55" spans="1:16" x14ac:dyDescent="0.2">
      <c r="A55" s="141" t="s">
        <v>264</v>
      </c>
      <c r="B55" s="142"/>
      <c r="C55" s="142"/>
      <c r="D55" s="142"/>
      <c r="E55" s="142"/>
      <c r="F55" s="143"/>
      <c r="G55" s="143"/>
      <c r="H55" s="143"/>
      <c r="I55" s="143"/>
      <c r="J55" s="142"/>
      <c r="K55" s="142"/>
      <c r="L55" s="142"/>
      <c r="M55" s="142"/>
      <c r="N55" s="144"/>
      <c r="O55" s="13">
        <f>SUM(O53:O54)</f>
        <v>0</v>
      </c>
      <c r="P55" s="12"/>
    </row>
    <row r="56" spans="1:16" ht="15.75" thickBot="1" x14ac:dyDescent="0.25">
      <c r="A56" s="146" t="s">
        <v>151</v>
      </c>
      <c r="B56" s="147"/>
      <c r="C56" s="147"/>
      <c r="D56" s="147"/>
      <c r="E56" s="147"/>
      <c r="F56" s="150"/>
      <c r="G56" s="150"/>
      <c r="H56" s="150"/>
      <c r="I56" s="150"/>
      <c r="J56" s="147"/>
      <c r="K56" s="147"/>
      <c r="L56" s="147"/>
      <c r="M56" s="147"/>
      <c r="N56" s="147"/>
      <c r="O56" s="147"/>
      <c r="P56" s="149"/>
    </row>
    <row r="57" spans="1:16" ht="24" customHeight="1" x14ac:dyDescent="0.2">
      <c r="A57" s="4" t="s">
        <v>98</v>
      </c>
      <c r="B57" s="90" t="s">
        <v>25</v>
      </c>
      <c r="C57" s="90" t="s">
        <v>133</v>
      </c>
      <c r="D57" s="3">
        <v>20</v>
      </c>
      <c r="E57" s="17" t="s">
        <v>45</v>
      </c>
      <c r="F57" s="27"/>
      <c r="G57" s="30"/>
      <c r="H57" s="27">
        <v>1</v>
      </c>
      <c r="I57" s="28"/>
      <c r="J57" s="21">
        <f>SUM(F57:I57)</f>
        <v>1</v>
      </c>
      <c r="K57" s="8">
        <f>ROUND(D57*J57,2)</f>
        <v>20</v>
      </c>
      <c r="L57" s="9"/>
      <c r="M57" s="10"/>
      <c r="N57" s="11"/>
      <c r="O57" s="10"/>
      <c r="P57" s="12"/>
    </row>
    <row r="58" spans="1:16" ht="25.5" x14ac:dyDescent="0.2">
      <c r="A58" s="4" t="s">
        <v>99</v>
      </c>
      <c r="B58" s="90" t="s">
        <v>26</v>
      </c>
      <c r="C58" s="90" t="s">
        <v>58</v>
      </c>
      <c r="D58" s="3">
        <v>10</v>
      </c>
      <c r="E58" s="17" t="s">
        <v>45</v>
      </c>
      <c r="F58" s="31"/>
      <c r="G58" s="29">
        <v>2</v>
      </c>
      <c r="H58" s="31"/>
      <c r="I58" s="32"/>
      <c r="J58" s="21">
        <f>SUM(F58:I58)</f>
        <v>2</v>
      </c>
      <c r="K58" s="8">
        <f>ROUND(D58*J58,2)</f>
        <v>20</v>
      </c>
      <c r="L58" s="9"/>
      <c r="M58" s="10"/>
      <c r="N58" s="11"/>
      <c r="O58" s="10"/>
      <c r="P58" s="12"/>
    </row>
    <row r="59" spans="1:16" ht="13.5" thickBot="1" x14ac:dyDescent="0.25">
      <c r="A59" s="4" t="s">
        <v>100</v>
      </c>
      <c r="B59" s="90" t="s">
        <v>27</v>
      </c>
      <c r="C59" s="90" t="s">
        <v>28</v>
      </c>
      <c r="D59" s="3">
        <v>1</v>
      </c>
      <c r="E59" s="17" t="s">
        <v>45</v>
      </c>
      <c r="F59" s="25">
        <v>10</v>
      </c>
      <c r="G59" s="33"/>
      <c r="H59" s="25">
        <v>5</v>
      </c>
      <c r="I59" s="26"/>
      <c r="J59" s="21">
        <f>SUM(F59:I59)</f>
        <v>15</v>
      </c>
      <c r="K59" s="8">
        <f>ROUND(D59*J59,2)</f>
        <v>15</v>
      </c>
      <c r="L59" s="9"/>
      <c r="M59" s="10"/>
      <c r="N59" s="11"/>
      <c r="O59" s="10"/>
      <c r="P59" s="12"/>
    </row>
    <row r="60" spans="1:16" x14ac:dyDescent="0.2">
      <c r="A60" s="141" t="s">
        <v>265</v>
      </c>
      <c r="B60" s="142"/>
      <c r="C60" s="142"/>
      <c r="D60" s="142"/>
      <c r="E60" s="142"/>
      <c r="F60" s="143"/>
      <c r="G60" s="143"/>
      <c r="H60" s="143"/>
      <c r="I60" s="143"/>
      <c r="J60" s="142"/>
      <c r="K60" s="142"/>
      <c r="L60" s="142"/>
      <c r="M60" s="142"/>
      <c r="N60" s="144"/>
      <c r="O60" s="13">
        <f>SUM(O57:O59)</f>
        <v>0</v>
      </c>
      <c r="P60" s="12"/>
    </row>
    <row r="61" spans="1:16" ht="15.75" thickBot="1" x14ac:dyDescent="0.25">
      <c r="A61" s="146" t="s">
        <v>152</v>
      </c>
      <c r="B61" s="147"/>
      <c r="C61" s="147"/>
      <c r="D61" s="147"/>
      <c r="E61" s="147"/>
      <c r="F61" s="150"/>
      <c r="G61" s="150"/>
      <c r="H61" s="150"/>
      <c r="I61" s="150"/>
      <c r="J61" s="147"/>
      <c r="K61" s="147"/>
      <c r="L61" s="147"/>
      <c r="M61" s="147"/>
      <c r="N61" s="147"/>
      <c r="O61" s="147"/>
      <c r="P61" s="149"/>
    </row>
    <row r="62" spans="1:16" ht="63.75" x14ac:dyDescent="0.2">
      <c r="A62" s="4" t="s">
        <v>101</v>
      </c>
      <c r="B62" s="90" t="s">
        <v>29</v>
      </c>
      <c r="C62" s="90" t="s">
        <v>30</v>
      </c>
      <c r="D62" s="3">
        <v>0.4</v>
      </c>
      <c r="E62" s="17" t="s">
        <v>46</v>
      </c>
      <c r="F62" s="27"/>
      <c r="G62" s="30">
        <v>7</v>
      </c>
      <c r="H62" s="27"/>
      <c r="I62" s="28"/>
      <c r="J62" s="21">
        <f t="shared" ref="J62:J71" si="6">SUM(F62:I62)</f>
        <v>7</v>
      </c>
      <c r="K62" s="8">
        <f t="shared" ref="K62:K71" si="7">ROUND(D62*J62,2)</f>
        <v>2.8</v>
      </c>
      <c r="L62" s="9"/>
      <c r="M62" s="10"/>
      <c r="N62" s="11"/>
      <c r="O62" s="10"/>
      <c r="P62" s="12"/>
    </row>
    <row r="63" spans="1:16" x14ac:dyDescent="0.2">
      <c r="A63" s="2" t="s">
        <v>102</v>
      </c>
      <c r="B63" s="159" t="s">
        <v>32</v>
      </c>
      <c r="C63" s="159" t="s">
        <v>31</v>
      </c>
      <c r="D63" s="3">
        <v>0.4</v>
      </c>
      <c r="E63" s="17" t="s">
        <v>46</v>
      </c>
      <c r="F63" s="31"/>
      <c r="G63" s="29"/>
      <c r="H63" s="31">
        <v>14</v>
      </c>
      <c r="I63" s="32"/>
      <c r="J63" s="21">
        <f t="shared" si="6"/>
        <v>14</v>
      </c>
      <c r="K63" s="8">
        <f t="shared" si="7"/>
        <v>5.6</v>
      </c>
      <c r="L63" s="9"/>
      <c r="M63" s="10"/>
      <c r="N63" s="11"/>
      <c r="O63" s="10"/>
      <c r="P63" s="12"/>
    </row>
    <row r="64" spans="1:16" x14ac:dyDescent="0.2">
      <c r="A64" s="2" t="s">
        <v>103</v>
      </c>
      <c r="B64" s="159"/>
      <c r="C64" s="159"/>
      <c r="D64" s="3">
        <v>18</v>
      </c>
      <c r="E64" s="17" t="s">
        <v>46</v>
      </c>
      <c r="F64" s="31"/>
      <c r="G64" s="29">
        <v>1</v>
      </c>
      <c r="H64" s="31"/>
      <c r="I64" s="32"/>
      <c r="J64" s="21">
        <f t="shared" si="6"/>
        <v>1</v>
      </c>
      <c r="K64" s="8">
        <f t="shared" si="7"/>
        <v>18</v>
      </c>
      <c r="L64" s="9"/>
      <c r="M64" s="10"/>
      <c r="N64" s="11"/>
      <c r="O64" s="10"/>
      <c r="P64" s="12"/>
    </row>
    <row r="65" spans="1:16" x14ac:dyDescent="0.2">
      <c r="A65" s="4" t="s">
        <v>104</v>
      </c>
      <c r="B65" s="90" t="s">
        <v>33</v>
      </c>
      <c r="C65" s="90" t="s">
        <v>134</v>
      </c>
      <c r="D65" s="3">
        <v>0.8</v>
      </c>
      <c r="E65" s="17" t="s">
        <v>46</v>
      </c>
      <c r="F65" s="31">
        <v>13</v>
      </c>
      <c r="G65" s="29">
        <v>5</v>
      </c>
      <c r="H65" s="31">
        <v>42</v>
      </c>
      <c r="I65" s="32"/>
      <c r="J65" s="21">
        <f t="shared" si="6"/>
        <v>60</v>
      </c>
      <c r="K65" s="8">
        <f t="shared" si="7"/>
        <v>48</v>
      </c>
      <c r="L65" s="9"/>
      <c r="M65" s="10"/>
      <c r="N65" s="11"/>
      <c r="O65" s="10"/>
      <c r="P65" s="12"/>
    </row>
    <row r="66" spans="1:16" ht="25.5" x14ac:dyDescent="0.2">
      <c r="A66" s="4" t="s">
        <v>105</v>
      </c>
      <c r="B66" s="90" t="s">
        <v>40</v>
      </c>
      <c r="C66" s="90" t="s">
        <v>135</v>
      </c>
      <c r="D66" s="3">
        <v>0.8</v>
      </c>
      <c r="E66" s="17" t="s">
        <v>46</v>
      </c>
      <c r="F66" s="31">
        <v>12</v>
      </c>
      <c r="G66" s="29">
        <v>8</v>
      </c>
      <c r="H66" s="31">
        <v>30</v>
      </c>
      <c r="I66" s="32"/>
      <c r="J66" s="21">
        <f t="shared" si="6"/>
        <v>50</v>
      </c>
      <c r="K66" s="8">
        <f t="shared" si="7"/>
        <v>40</v>
      </c>
      <c r="L66" s="9"/>
      <c r="M66" s="10"/>
      <c r="N66" s="11"/>
      <c r="O66" s="10"/>
      <c r="P66" s="12"/>
    </row>
    <row r="67" spans="1:16" x14ac:dyDescent="0.2">
      <c r="A67" s="4" t="s">
        <v>106</v>
      </c>
      <c r="B67" s="90" t="s">
        <v>34</v>
      </c>
      <c r="C67" s="90"/>
      <c r="D67" s="3">
        <v>0.5</v>
      </c>
      <c r="E67" s="17" t="s">
        <v>46</v>
      </c>
      <c r="F67" s="31">
        <v>2</v>
      </c>
      <c r="G67" s="29">
        <v>14</v>
      </c>
      <c r="H67" s="31">
        <v>6</v>
      </c>
      <c r="I67" s="32"/>
      <c r="J67" s="21">
        <f t="shared" si="6"/>
        <v>22</v>
      </c>
      <c r="K67" s="8">
        <f t="shared" si="7"/>
        <v>11</v>
      </c>
      <c r="L67" s="9"/>
      <c r="M67" s="10"/>
      <c r="N67" s="11"/>
      <c r="O67" s="10"/>
      <c r="P67" s="12"/>
    </row>
    <row r="68" spans="1:16" x14ac:dyDescent="0.2">
      <c r="A68" s="4" t="s">
        <v>107</v>
      </c>
      <c r="B68" s="159" t="s">
        <v>38</v>
      </c>
      <c r="C68" s="159" t="s">
        <v>128</v>
      </c>
      <c r="D68" s="3">
        <v>0.4</v>
      </c>
      <c r="E68" s="17" t="s">
        <v>46</v>
      </c>
      <c r="F68" s="31">
        <v>14</v>
      </c>
      <c r="G68" s="29">
        <v>6</v>
      </c>
      <c r="H68" s="31">
        <v>33</v>
      </c>
      <c r="I68" s="32"/>
      <c r="J68" s="21">
        <f t="shared" si="6"/>
        <v>53</v>
      </c>
      <c r="K68" s="8">
        <f t="shared" si="7"/>
        <v>21.2</v>
      </c>
      <c r="L68" s="9"/>
      <c r="M68" s="10"/>
      <c r="N68" s="11"/>
      <c r="O68" s="10"/>
      <c r="P68" s="12"/>
    </row>
    <row r="69" spans="1:16" x14ac:dyDescent="0.2">
      <c r="A69" s="4" t="s">
        <v>108</v>
      </c>
      <c r="B69" s="159"/>
      <c r="C69" s="159"/>
      <c r="D69" s="3">
        <v>18</v>
      </c>
      <c r="E69" s="17" t="s">
        <v>46</v>
      </c>
      <c r="F69" s="31"/>
      <c r="G69" s="29">
        <v>2</v>
      </c>
      <c r="H69" s="31"/>
      <c r="I69" s="32"/>
      <c r="J69" s="21">
        <f t="shared" si="6"/>
        <v>2</v>
      </c>
      <c r="K69" s="8">
        <f t="shared" si="7"/>
        <v>36</v>
      </c>
      <c r="L69" s="9"/>
      <c r="M69" s="10"/>
      <c r="N69" s="11"/>
      <c r="O69" s="10"/>
      <c r="P69" s="12"/>
    </row>
    <row r="70" spans="1:16" x14ac:dyDescent="0.2">
      <c r="A70" s="4" t="s">
        <v>109</v>
      </c>
      <c r="B70" s="90" t="s">
        <v>39</v>
      </c>
      <c r="C70" s="90" t="s">
        <v>42</v>
      </c>
      <c r="D70" s="3">
        <v>1</v>
      </c>
      <c r="E70" s="17" t="s">
        <v>46</v>
      </c>
      <c r="F70" s="31">
        <v>15</v>
      </c>
      <c r="G70" s="29">
        <v>10</v>
      </c>
      <c r="H70" s="31">
        <v>23</v>
      </c>
      <c r="I70" s="32"/>
      <c r="J70" s="21">
        <f t="shared" si="6"/>
        <v>48</v>
      </c>
      <c r="K70" s="8">
        <f t="shared" si="7"/>
        <v>48</v>
      </c>
      <c r="L70" s="9"/>
      <c r="M70" s="10"/>
      <c r="N70" s="11"/>
      <c r="O70" s="10"/>
      <c r="P70" s="12"/>
    </row>
    <row r="71" spans="1:16" ht="13.5" thickBot="1" x14ac:dyDescent="0.25">
      <c r="A71" s="4" t="s">
        <v>110</v>
      </c>
      <c r="B71" s="90" t="s">
        <v>35</v>
      </c>
      <c r="C71" s="90"/>
      <c r="D71" s="3">
        <v>1</v>
      </c>
      <c r="E71" s="17" t="s">
        <v>46</v>
      </c>
      <c r="F71" s="25">
        <v>5</v>
      </c>
      <c r="G71" s="33">
        <v>6</v>
      </c>
      <c r="H71" s="25">
        <v>10</v>
      </c>
      <c r="I71" s="26"/>
      <c r="J71" s="21">
        <f t="shared" si="6"/>
        <v>21</v>
      </c>
      <c r="K71" s="8">
        <f t="shared" si="7"/>
        <v>21</v>
      </c>
      <c r="L71" s="9"/>
      <c r="M71" s="10"/>
      <c r="N71" s="11"/>
      <c r="O71" s="10"/>
      <c r="P71" s="12"/>
    </row>
    <row r="72" spans="1:16" x14ac:dyDescent="0.2">
      <c r="A72" s="141" t="s">
        <v>266</v>
      </c>
      <c r="B72" s="142"/>
      <c r="C72" s="142"/>
      <c r="D72" s="142"/>
      <c r="E72" s="142"/>
      <c r="F72" s="143"/>
      <c r="G72" s="143"/>
      <c r="H72" s="143"/>
      <c r="I72" s="143"/>
      <c r="J72" s="142"/>
      <c r="K72" s="142"/>
      <c r="L72" s="142"/>
      <c r="M72" s="142"/>
      <c r="N72" s="144"/>
      <c r="O72" s="13">
        <f>SUM(O69:O71)</f>
        <v>0</v>
      </c>
      <c r="P72" s="12"/>
    </row>
    <row r="73" spans="1:16" ht="15.75" thickBot="1" x14ac:dyDescent="0.25">
      <c r="A73" s="146" t="s">
        <v>153</v>
      </c>
      <c r="B73" s="147"/>
      <c r="C73" s="147"/>
      <c r="D73" s="147"/>
      <c r="E73" s="147"/>
      <c r="F73" s="150"/>
      <c r="G73" s="150"/>
      <c r="H73" s="150"/>
      <c r="I73" s="150"/>
      <c r="J73" s="147"/>
      <c r="K73" s="147"/>
      <c r="L73" s="147"/>
      <c r="M73" s="147"/>
      <c r="N73" s="147"/>
      <c r="O73" s="147"/>
      <c r="P73" s="149"/>
    </row>
    <row r="74" spans="1:16" ht="39" thickBot="1" x14ac:dyDescent="0.25">
      <c r="A74" s="4" t="s">
        <v>111</v>
      </c>
      <c r="B74" s="90" t="s">
        <v>60</v>
      </c>
      <c r="C74" s="90" t="s">
        <v>61</v>
      </c>
      <c r="D74" s="3">
        <v>1</v>
      </c>
      <c r="E74" s="17" t="s">
        <v>46</v>
      </c>
      <c r="F74" s="34">
        <v>1</v>
      </c>
      <c r="G74" s="37"/>
      <c r="H74" s="34">
        <v>1</v>
      </c>
      <c r="I74" s="36"/>
      <c r="J74" s="21">
        <f>SUM(F74:I74)</f>
        <v>2</v>
      </c>
      <c r="K74" s="8">
        <f>ROUND(D74*J74,2)</f>
        <v>2</v>
      </c>
      <c r="L74" s="9"/>
      <c r="M74" s="10"/>
      <c r="N74" s="11"/>
      <c r="O74" s="10"/>
      <c r="P74" s="12"/>
    </row>
    <row r="75" spans="1:16" x14ac:dyDescent="0.2">
      <c r="A75" s="141" t="s">
        <v>267</v>
      </c>
      <c r="B75" s="142"/>
      <c r="C75" s="142"/>
      <c r="D75" s="142"/>
      <c r="E75" s="142"/>
      <c r="F75" s="143"/>
      <c r="G75" s="143"/>
      <c r="H75" s="143"/>
      <c r="I75" s="143"/>
      <c r="J75" s="142"/>
      <c r="K75" s="142"/>
      <c r="L75" s="142"/>
      <c r="M75" s="142"/>
      <c r="N75" s="144"/>
      <c r="O75" s="13">
        <f>SUM(O72:O74)</f>
        <v>0</v>
      </c>
      <c r="P75" s="12"/>
    </row>
    <row r="76" spans="1:16" x14ac:dyDescent="0.2">
      <c r="F76" s="14"/>
      <c r="G76" s="14"/>
      <c r="H76" s="14"/>
      <c r="I76" s="14"/>
      <c r="J76" s="6"/>
      <c r="K76" s="15"/>
    </row>
  </sheetData>
  <autoFilter ref="A4:P77" xr:uid="{00000000-0009-0000-0000-000000000000}"/>
  <mergeCells count="54">
    <mergeCell ref="A2:P2"/>
    <mergeCell ref="A1:P1"/>
    <mergeCell ref="B3:B4"/>
    <mergeCell ref="A3:A4"/>
    <mergeCell ref="K3:K4"/>
    <mergeCell ref="M3:M4"/>
    <mergeCell ref="N3:N4"/>
    <mergeCell ref="O3:O4"/>
    <mergeCell ref="F3:J3"/>
    <mergeCell ref="D3:E3"/>
    <mergeCell ref="B14:B16"/>
    <mergeCell ref="C14:C16"/>
    <mergeCell ref="A53:A54"/>
    <mergeCell ref="B17:B18"/>
    <mergeCell ref="C17:C18"/>
    <mergeCell ref="B53:B54"/>
    <mergeCell ref="B37:B39"/>
    <mergeCell ref="C37:C39"/>
    <mergeCell ref="A23:N23"/>
    <mergeCell ref="A28:N28"/>
    <mergeCell ref="A33:N33"/>
    <mergeCell ref="A42:N42"/>
    <mergeCell ref="A72:N72"/>
    <mergeCell ref="B9:B11"/>
    <mergeCell ref="C9:C11"/>
    <mergeCell ref="B12:B13"/>
    <mergeCell ref="L3:L4"/>
    <mergeCell ref="B68:B69"/>
    <mergeCell ref="C68:C69"/>
    <mergeCell ref="C53:C54"/>
    <mergeCell ref="B48:B49"/>
    <mergeCell ref="C48:C49"/>
    <mergeCell ref="B6:B8"/>
    <mergeCell ref="C6:C8"/>
    <mergeCell ref="C12:C13"/>
    <mergeCell ref="B63:B64"/>
    <mergeCell ref="C63:C64"/>
    <mergeCell ref="C3:C4"/>
    <mergeCell ref="A75:N75"/>
    <mergeCell ref="P3:P4"/>
    <mergeCell ref="A5:P5"/>
    <mergeCell ref="A24:P24"/>
    <mergeCell ref="A29:P29"/>
    <mergeCell ref="A34:P34"/>
    <mergeCell ref="A43:P43"/>
    <mergeCell ref="A46:P46"/>
    <mergeCell ref="A52:P52"/>
    <mergeCell ref="A56:P56"/>
    <mergeCell ref="A61:P61"/>
    <mergeCell ref="A73:P73"/>
    <mergeCell ref="A45:N45"/>
    <mergeCell ref="A51:N51"/>
    <mergeCell ref="A55:N55"/>
    <mergeCell ref="A60:N60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zoomScale="80" zoomScaleNormal="80" workbookViewId="0">
      <pane ySplit="1" topLeftCell="A2" activePane="bottomLeft" state="frozen"/>
      <selection pane="bottomLeft" activeCell="D26" sqref="D26"/>
    </sheetView>
  </sheetViews>
  <sheetFormatPr defaultColWidth="8.7109375" defaultRowHeight="12.75" x14ac:dyDescent="0.2"/>
  <cols>
    <col min="1" max="1" width="8.7109375" style="77"/>
    <col min="2" max="2" width="21.85546875" style="77" customWidth="1"/>
    <col min="3" max="3" width="18" style="77" customWidth="1"/>
    <col min="4" max="5" width="8.7109375" style="77"/>
    <col min="6" max="8" width="9.140625" style="82"/>
    <col min="9" max="13" width="8.7109375" style="77"/>
    <col min="14" max="14" width="9.140625" style="83" customWidth="1"/>
    <col min="15" max="16384" width="8.7109375" style="77"/>
  </cols>
  <sheetData>
    <row r="1" spans="1:20" ht="15.6" customHeight="1" x14ac:dyDescent="0.2">
      <c r="A1" s="173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20" ht="15.6" customHeight="1" x14ac:dyDescent="0.2">
      <c r="A2" s="172" t="s">
        <v>217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20" ht="24.75" customHeight="1" thickBot="1" x14ac:dyDescent="0.25">
      <c r="A3" s="167" t="s">
        <v>166</v>
      </c>
      <c r="B3" s="163" t="s">
        <v>1</v>
      </c>
      <c r="C3" s="163" t="s">
        <v>0</v>
      </c>
      <c r="D3" s="167" t="s">
        <v>112</v>
      </c>
      <c r="E3" s="167"/>
      <c r="F3" s="170" t="s">
        <v>114</v>
      </c>
      <c r="G3" s="170"/>
      <c r="H3" s="170"/>
      <c r="I3" s="171"/>
      <c r="J3" s="168" t="s">
        <v>136</v>
      </c>
      <c r="K3" s="145" t="s">
        <v>242</v>
      </c>
      <c r="L3" s="145" t="s">
        <v>115</v>
      </c>
      <c r="M3" s="168" t="s">
        <v>127</v>
      </c>
      <c r="N3" s="169" t="s">
        <v>245</v>
      </c>
    </row>
    <row r="4" spans="1:20" ht="94.5" customHeight="1" thickBot="1" x14ac:dyDescent="0.25">
      <c r="A4" s="167"/>
      <c r="B4" s="163"/>
      <c r="C4" s="163"/>
      <c r="D4" s="52" t="s">
        <v>43</v>
      </c>
      <c r="E4" s="19" t="s">
        <v>44</v>
      </c>
      <c r="F4" s="22" t="s">
        <v>239</v>
      </c>
      <c r="G4" s="23" t="s">
        <v>240</v>
      </c>
      <c r="H4" s="24" t="s">
        <v>241</v>
      </c>
      <c r="I4" s="20" t="s">
        <v>113</v>
      </c>
      <c r="J4" s="168"/>
      <c r="K4" s="145"/>
      <c r="L4" s="145"/>
      <c r="M4" s="168"/>
      <c r="N4" s="169"/>
    </row>
    <row r="5" spans="1:20" ht="16.5" customHeight="1" thickBot="1" x14ac:dyDescent="0.25">
      <c r="A5" s="174" t="s">
        <v>154</v>
      </c>
      <c r="B5" s="175"/>
      <c r="C5" s="175"/>
      <c r="D5" s="175"/>
      <c r="E5" s="175"/>
      <c r="F5" s="176"/>
      <c r="G5" s="176"/>
      <c r="H5" s="176"/>
      <c r="I5" s="175"/>
      <c r="J5" s="175"/>
      <c r="K5" s="175"/>
      <c r="L5" s="175"/>
      <c r="M5" s="175"/>
      <c r="N5" s="175"/>
    </row>
    <row r="6" spans="1:20" ht="26.25" thickBot="1" x14ac:dyDescent="0.25">
      <c r="A6" s="1" t="s">
        <v>137</v>
      </c>
      <c r="B6" s="90" t="s">
        <v>37</v>
      </c>
      <c r="C6" s="90" t="s">
        <v>15</v>
      </c>
      <c r="D6" s="84">
        <v>20</v>
      </c>
      <c r="E6" s="17" t="s">
        <v>45</v>
      </c>
      <c r="F6" s="95">
        <v>1</v>
      </c>
      <c r="G6" s="96">
        <v>1</v>
      </c>
      <c r="H6" s="97"/>
      <c r="I6" s="21">
        <f>SUM(F6:H6)</f>
        <v>2</v>
      </c>
      <c r="J6" s="8">
        <f>ROUND(D6*I6,2)</f>
        <v>40</v>
      </c>
      <c r="K6" s="9"/>
      <c r="L6" s="10"/>
      <c r="M6" s="11"/>
      <c r="N6" s="16"/>
    </row>
    <row r="7" spans="1:20" x14ac:dyDescent="0.2">
      <c r="A7" s="141" t="s">
        <v>254</v>
      </c>
      <c r="B7" s="142"/>
      <c r="C7" s="142"/>
      <c r="D7" s="142"/>
      <c r="E7" s="142"/>
      <c r="F7" s="143"/>
      <c r="G7" s="143"/>
      <c r="H7" s="143"/>
      <c r="I7" s="142"/>
      <c r="J7" s="142"/>
      <c r="K7" s="142"/>
      <c r="L7" s="142"/>
      <c r="M7" s="144"/>
      <c r="N7" s="79">
        <f>SUM(N6:N6)</f>
        <v>0</v>
      </c>
    </row>
    <row r="8" spans="1:20" ht="13.5" thickBot="1" x14ac:dyDescent="0.25">
      <c r="A8" s="174" t="s">
        <v>155</v>
      </c>
      <c r="B8" s="175"/>
      <c r="C8" s="175"/>
      <c r="D8" s="175"/>
      <c r="E8" s="175"/>
      <c r="F8" s="176"/>
      <c r="G8" s="176"/>
      <c r="H8" s="176"/>
      <c r="I8" s="175"/>
      <c r="J8" s="175"/>
      <c r="K8" s="175"/>
      <c r="L8" s="175"/>
      <c r="M8" s="175"/>
      <c r="N8" s="175"/>
    </row>
    <row r="9" spans="1:20" ht="13.5" thickBot="1" x14ac:dyDescent="0.25">
      <c r="A9" s="87" t="s">
        <v>138</v>
      </c>
      <c r="B9" s="90" t="s">
        <v>21</v>
      </c>
      <c r="C9" s="90" t="s">
        <v>132</v>
      </c>
      <c r="D9" s="84">
        <v>20</v>
      </c>
      <c r="E9" s="17" t="s">
        <v>45</v>
      </c>
      <c r="F9" s="95">
        <v>1</v>
      </c>
      <c r="G9" s="96">
        <v>1</v>
      </c>
      <c r="H9" s="97">
        <v>1</v>
      </c>
      <c r="I9" s="21">
        <f>SUM(F9:H9)</f>
        <v>3</v>
      </c>
      <c r="J9" s="8">
        <f>ROUND(D9*I9,2)</f>
        <v>60</v>
      </c>
      <c r="K9" s="9"/>
      <c r="L9" s="10"/>
      <c r="M9" s="11"/>
      <c r="N9" s="16"/>
      <c r="P9" s="93"/>
      <c r="Q9" s="92"/>
      <c r="R9" s="92"/>
      <c r="S9" s="92"/>
      <c r="T9" s="92"/>
    </row>
    <row r="10" spans="1:20" x14ac:dyDescent="0.2">
      <c r="A10" s="141" t="s">
        <v>255</v>
      </c>
      <c r="B10" s="142"/>
      <c r="C10" s="142"/>
      <c r="D10" s="142"/>
      <c r="E10" s="142"/>
      <c r="F10" s="143"/>
      <c r="G10" s="143"/>
      <c r="H10" s="143"/>
      <c r="I10" s="142"/>
      <c r="J10" s="142"/>
      <c r="K10" s="142"/>
      <c r="L10" s="142"/>
      <c r="M10" s="144"/>
      <c r="N10" s="79">
        <f>SUM(N9:N9)</f>
        <v>0</v>
      </c>
      <c r="P10" s="92"/>
      <c r="Q10" s="92"/>
      <c r="R10" s="92"/>
      <c r="S10" s="92"/>
      <c r="T10" s="92"/>
    </row>
    <row r="11" spans="1:20" ht="13.5" thickBot="1" x14ac:dyDescent="0.25">
      <c r="A11" s="174" t="s">
        <v>156</v>
      </c>
      <c r="B11" s="175"/>
      <c r="C11" s="175"/>
      <c r="D11" s="175"/>
      <c r="E11" s="175"/>
      <c r="F11" s="176"/>
      <c r="G11" s="176"/>
      <c r="H11" s="176"/>
      <c r="I11" s="175"/>
      <c r="J11" s="175"/>
      <c r="K11" s="175"/>
      <c r="L11" s="175"/>
      <c r="M11" s="175"/>
      <c r="N11" s="175"/>
      <c r="P11" s="92"/>
      <c r="Q11" s="92"/>
      <c r="R11" s="92"/>
      <c r="S11" s="92"/>
      <c r="T11" s="92"/>
    </row>
    <row r="12" spans="1:20" ht="26.25" thickBot="1" x14ac:dyDescent="0.25">
      <c r="A12" s="85" t="s">
        <v>139</v>
      </c>
      <c r="B12" s="90" t="s">
        <v>26</v>
      </c>
      <c r="C12" s="90" t="s">
        <v>58</v>
      </c>
      <c r="D12" s="84">
        <v>10</v>
      </c>
      <c r="E12" s="17" t="s">
        <v>45</v>
      </c>
      <c r="F12" s="98">
        <v>7</v>
      </c>
      <c r="G12" s="99">
        <v>9</v>
      </c>
      <c r="H12" s="100">
        <v>8</v>
      </c>
      <c r="I12" s="21">
        <f>SUM(F12:H12)</f>
        <v>24</v>
      </c>
      <c r="J12" s="8">
        <f>ROUND(D12*I12,2)</f>
        <v>240</v>
      </c>
      <c r="K12" s="9"/>
      <c r="L12" s="10"/>
      <c r="M12" s="11"/>
      <c r="N12" s="16"/>
      <c r="P12" s="92"/>
      <c r="Q12" s="92"/>
      <c r="R12" s="92"/>
      <c r="S12" s="92"/>
      <c r="T12" s="92"/>
    </row>
    <row r="13" spans="1:20" x14ac:dyDescent="0.2">
      <c r="A13" s="141" t="s">
        <v>256</v>
      </c>
      <c r="B13" s="142"/>
      <c r="C13" s="142"/>
      <c r="D13" s="142"/>
      <c r="E13" s="142"/>
      <c r="F13" s="143"/>
      <c r="G13" s="143"/>
      <c r="H13" s="143"/>
      <c r="I13" s="142"/>
      <c r="J13" s="142"/>
      <c r="K13" s="142"/>
      <c r="L13" s="142"/>
      <c r="M13" s="144"/>
      <c r="N13" s="79">
        <f>SUM(N12:N12)</f>
        <v>0</v>
      </c>
      <c r="P13" s="92"/>
      <c r="Q13" s="92"/>
      <c r="R13" s="92"/>
      <c r="S13" s="92"/>
      <c r="T13" s="92"/>
    </row>
    <row r="14" spans="1:20" ht="13.5" thickBot="1" x14ac:dyDescent="0.25">
      <c r="A14" s="174" t="s">
        <v>157</v>
      </c>
      <c r="B14" s="175"/>
      <c r="C14" s="175"/>
      <c r="D14" s="175"/>
      <c r="E14" s="175"/>
      <c r="F14" s="176"/>
      <c r="G14" s="176"/>
      <c r="H14" s="176"/>
      <c r="I14" s="175"/>
      <c r="J14" s="175"/>
      <c r="K14" s="175"/>
      <c r="L14" s="175"/>
      <c r="M14" s="175"/>
      <c r="N14" s="175"/>
    </row>
    <row r="15" spans="1:20" ht="25.5" x14ac:dyDescent="0.2">
      <c r="A15" s="85" t="s">
        <v>140</v>
      </c>
      <c r="B15" s="90" t="s">
        <v>33</v>
      </c>
      <c r="C15" s="90" t="s">
        <v>134</v>
      </c>
      <c r="D15" s="84">
        <v>0.8</v>
      </c>
      <c r="E15" s="17" t="s">
        <v>46</v>
      </c>
      <c r="F15" s="101">
        <v>6</v>
      </c>
      <c r="G15" s="102">
        <v>12</v>
      </c>
      <c r="H15" s="103">
        <v>18</v>
      </c>
      <c r="I15" s="21">
        <f>SUM(F15:H15)</f>
        <v>36</v>
      </c>
      <c r="J15" s="8">
        <f>ROUND(D15*I15,2)</f>
        <v>28.8</v>
      </c>
      <c r="K15" s="9"/>
      <c r="L15" s="10"/>
      <c r="M15" s="11"/>
      <c r="N15" s="16"/>
    </row>
    <row r="16" spans="1:20" ht="38.25" x14ac:dyDescent="0.2">
      <c r="A16" s="85" t="s">
        <v>141</v>
      </c>
      <c r="B16" s="90" t="s">
        <v>40</v>
      </c>
      <c r="C16" s="90" t="s">
        <v>135</v>
      </c>
      <c r="D16" s="84">
        <v>0.8</v>
      </c>
      <c r="E16" s="17" t="s">
        <v>46</v>
      </c>
      <c r="F16" s="80">
        <v>6</v>
      </c>
      <c r="G16" s="9">
        <v>12</v>
      </c>
      <c r="H16" s="104"/>
      <c r="I16" s="21">
        <f>SUM(F16:H16)</f>
        <v>18</v>
      </c>
      <c r="J16" s="8">
        <f>ROUND(D16*I16,2)</f>
        <v>14.4</v>
      </c>
      <c r="K16" s="9"/>
      <c r="L16" s="10"/>
      <c r="M16" s="11"/>
      <c r="N16" s="16"/>
    </row>
    <row r="17" spans="1:14" ht="13.5" thickBot="1" x14ac:dyDescent="0.25">
      <c r="A17" s="1" t="s">
        <v>142</v>
      </c>
      <c r="B17" s="49" t="s">
        <v>38</v>
      </c>
      <c r="C17" s="49" t="s">
        <v>128</v>
      </c>
      <c r="D17" s="84">
        <v>0.4</v>
      </c>
      <c r="E17" s="17" t="s">
        <v>46</v>
      </c>
      <c r="F17" s="66">
        <v>5</v>
      </c>
      <c r="G17" s="78"/>
      <c r="H17" s="71">
        <v>19</v>
      </c>
      <c r="I17" s="21">
        <f>SUM(F17:H17)</f>
        <v>24</v>
      </c>
      <c r="J17" s="8">
        <f>ROUND(D17*I17,2)</f>
        <v>9.6</v>
      </c>
      <c r="K17" s="9"/>
      <c r="L17" s="10"/>
      <c r="M17" s="11"/>
      <c r="N17" s="16"/>
    </row>
    <row r="18" spans="1:14" x14ac:dyDescent="0.2">
      <c r="A18" s="141" t="s">
        <v>257</v>
      </c>
      <c r="B18" s="142"/>
      <c r="C18" s="142"/>
      <c r="D18" s="142"/>
      <c r="E18" s="142"/>
      <c r="F18" s="143"/>
      <c r="G18" s="143"/>
      <c r="H18" s="143"/>
      <c r="I18" s="142"/>
      <c r="J18" s="142"/>
      <c r="K18" s="142"/>
      <c r="L18" s="142"/>
      <c r="M18" s="144"/>
      <c r="N18" s="81">
        <f>SUM(N15:N17)</f>
        <v>0</v>
      </c>
    </row>
  </sheetData>
  <mergeCells count="20">
    <mergeCell ref="A8:N8"/>
    <mergeCell ref="A5:N5"/>
    <mergeCell ref="A7:M7"/>
    <mergeCell ref="K3:K4"/>
    <mergeCell ref="L3:L4"/>
    <mergeCell ref="M3:M4"/>
    <mergeCell ref="N3:N4"/>
    <mergeCell ref="A3:A4"/>
    <mergeCell ref="A18:M18"/>
    <mergeCell ref="A11:N11"/>
    <mergeCell ref="A13:M13"/>
    <mergeCell ref="A14:N14"/>
    <mergeCell ref="A10:M10"/>
    <mergeCell ref="A2:N2"/>
    <mergeCell ref="A1:N1"/>
    <mergeCell ref="B3:B4"/>
    <mergeCell ref="C3:C4"/>
    <mergeCell ref="D3:E3"/>
    <mergeCell ref="F3:I3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tabSelected="1" zoomScale="90" zoomScaleNormal="90" workbookViewId="0">
      <pane ySplit="4" topLeftCell="A33" activePane="bottomLeft" state="frozen"/>
      <selection pane="bottomLeft" activeCell="C19" sqref="C19"/>
    </sheetView>
  </sheetViews>
  <sheetFormatPr defaultColWidth="8.7109375" defaultRowHeight="12.75" x14ac:dyDescent="0.2"/>
  <cols>
    <col min="1" max="1" width="8.7109375" style="56"/>
    <col min="2" max="2" width="36.85546875" style="56" bestFit="1" customWidth="1"/>
    <col min="3" max="3" width="45" style="56" bestFit="1" customWidth="1"/>
    <col min="4" max="14" width="8.7109375" style="56"/>
    <col min="15" max="15" width="13" style="56" customWidth="1"/>
    <col min="16" max="16384" width="8.7109375" style="56"/>
  </cols>
  <sheetData>
    <row r="1" spans="1:15" x14ac:dyDescent="0.2">
      <c r="A1" s="178" t="s">
        <v>123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x14ac:dyDescent="0.2">
      <c r="A2" s="179" t="s">
        <v>238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5" ht="29.25" customHeight="1" x14ac:dyDescent="0.2">
      <c r="A3" s="180" t="s">
        <v>166</v>
      </c>
      <c r="B3" s="180" t="s">
        <v>1</v>
      </c>
      <c r="C3" s="167" t="s">
        <v>0</v>
      </c>
      <c r="D3" s="167" t="s">
        <v>112</v>
      </c>
      <c r="E3" s="167"/>
      <c r="F3" s="171" t="s">
        <v>114</v>
      </c>
      <c r="G3" s="171"/>
      <c r="H3" s="171"/>
      <c r="I3" s="171"/>
      <c r="J3" s="168" t="s">
        <v>136</v>
      </c>
      <c r="K3" s="145" t="s">
        <v>242</v>
      </c>
      <c r="L3" s="145" t="s">
        <v>115</v>
      </c>
      <c r="M3" s="168" t="s">
        <v>127</v>
      </c>
      <c r="N3" s="169" t="s">
        <v>245</v>
      </c>
      <c r="O3" s="145" t="s">
        <v>246</v>
      </c>
    </row>
    <row r="4" spans="1:15" ht="96" customHeight="1" x14ac:dyDescent="0.2">
      <c r="A4" s="180"/>
      <c r="B4" s="180"/>
      <c r="C4" s="167"/>
      <c r="D4" s="52" t="s">
        <v>43</v>
      </c>
      <c r="E4" s="52" t="s">
        <v>44</v>
      </c>
      <c r="F4" s="52" t="s">
        <v>124</v>
      </c>
      <c r="G4" s="52" t="s">
        <v>125</v>
      </c>
      <c r="H4" s="52" t="s">
        <v>126</v>
      </c>
      <c r="I4" s="53" t="s">
        <v>113</v>
      </c>
      <c r="J4" s="168"/>
      <c r="K4" s="145"/>
      <c r="L4" s="145"/>
      <c r="M4" s="168"/>
      <c r="N4" s="169"/>
      <c r="O4" s="145"/>
    </row>
    <row r="5" spans="1:15" ht="13.5" thickBot="1" x14ac:dyDescent="0.25">
      <c r="A5" s="174" t="s">
        <v>211</v>
      </c>
      <c r="B5" s="175"/>
      <c r="C5" s="175"/>
      <c r="D5" s="175"/>
      <c r="E5" s="175"/>
      <c r="F5" s="181"/>
      <c r="G5" s="181"/>
      <c r="H5" s="181"/>
      <c r="I5" s="181"/>
      <c r="J5" s="175"/>
      <c r="K5" s="175"/>
      <c r="L5" s="175"/>
      <c r="M5" s="175"/>
      <c r="N5" s="175"/>
      <c r="O5" s="175"/>
    </row>
    <row r="6" spans="1:15" x14ac:dyDescent="0.2">
      <c r="A6" s="46" t="s">
        <v>162</v>
      </c>
      <c r="B6" s="49" t="s">
        <v>177</v>
      </c>
      <c r="C6" s="49" t="s">
        <v>62</v>
      </c>
      <c r="D6" s="50">
        <v>20</v>
      </c>
      <c r="E6" s="17" t="s">
        <v>45</v>
      </c>
      <c r="F6" s="57">
        <v>1</v>
      </c>
      <c r="G6" s="58">
        <v>1</v>
      </c>
      <c r="H6" s="57">
        <v>6</v>
      </c>
      <c r="I6" s="59">
        <f>F6+G6+H6</f>
        <v>8</v>
      </c>
      <c r="J6" s="21">
        <f>I6*D6</f>
        <v>160</v>
      </c>
      <c r="K6" s="16"/>
      <c r="L6" s="9"/>
      <c r="M6" s="10">
        <v>0</v>
      </c>
      <c r="N6" s="10">
        <v>0</v>
      </c>
      <c r="O6" s="10"/>
    </row>
    <row r="7" spans="1:15" x14ac:dyDescent="0.2">
      <c r="A7" s="46" t="s">
        <v>163</v>
      </c>
      <c r="B7" s="49" t="s">
        <v>178</v>
      </c>
      <c r="C7" s="49" t="s">
        <v>41</v>
      </c>
      <c r="D7" s="50">
        <v>20</v>
      </c>
      <c r="E7" s="17" t="s">
        <v>45</v>
      </c>
      <c r="F7" s="60">
        <v>5</v>
      </c>
      <c r="G7" s="61"/>
      <c r="H7" s="60">
        <v>1</v>
      </c>
      <c r="I7" s="62">
        <f t="shared" ref="I7:I13" si="0">F7+G7+H7</f>
        <v>6</v>
      </c>
      <c r="J7" s="21">
        <f>I7*D7</f>
        <v>120</v>
      </c>
      <c r="K7" s="8"/>
      <c r="L7" s="9"/>
      <c r="M7" s="10"/>
      <c r="N7" s="10"/>
      <c r="O7" s="10"/>
    </row>
    <row r="8" spans="1:15" x14ac:dyDescent="0.2">
      <c r="A8" s="46" t="s">
        <v>164</v>
      </c>
      <c r="B8" s="45" t="s">
        <v>49</v>
      </c>
      <c r="C8" s="45" t="s">
        <v>2</v>
      </c>
      <c r="D8" s="50">
        <v>20</v>
      </c>
      <c r="E8" s="17" t="s">
        <v>45</v>
      </c>
      <c r="F8" s="60"/>
      <c r="G8" s="61"/>
      <c r="H8" s="60">
        <v>6</v>
      </c>
      <c r="I8" s="62">
        <f t="shared" si="0"/>
        <v>6</v>
      </c>
      <c r="J8" s="21">
        <f>I8*D8</f>
        <v>120</v>
      </c>
      <c r="K8" s="8"/>
      <c r="L8" s="9"/>
      <c r="M8" s="10"/>
      <c r="N8" s="10"/>
      <c r="O8" s="10"/>
    </row>
    <row r="9" spans="1:15" x14ac:dyDescent="0.2">
      <c r="A9" s="46" t="s">
        <v>165</v>
      </c>
      <c r="B9" s="45" t="s">
        <v>52</v>
      </c>
      <c r="C9" s="45" t="s">
        <v>183</v>
      </c>
      <c r="D9" s="50">
        <v>208</v>
      </c>
      <c r="E9" s="17" t="s">
        <v>45</v>
      </c>
      <c r="F9" s="60"/>
      <c r="G9" s="61"/>
      <c r="H9" s="60">
        <v>3</v>
      </c>
      <c r="I9" s="62">
        <f t="shared" si="0"/>
        <v>3</v>
      </c>
      <c r="J9" s="21">
        <f>I9*D9</f>
        <v>624</v>
      </c>
      <c r="K9" s="8"/>
      <c r="L9" s="9"/>
      <c r="M9" s="10"/>
      <c r="N9" s="10"/>
      <c r="O9" s="10"/>
    </row>
    <row r="10" spans="1:15" x14ac:dyDescent="0.2">
      <c r="A10" s="47" t="s">
        <v>212</v>
      </c>
      <c r="B10" s="45" t="s">
        <v>184</v>
      </c>
      <c r="C10" s="49" t="s">
        <v>185</v>
      </c>
      <c r="D10" s="55">
        <v>205</v>
      </c>
      <c r="E10" s="44"/>
      <c r="F10" s="63"/>
      <c r="G10" s="64">
        <v>1</v>
      </c>
      <c r="H10" s="63"/>
      <c r="I10" s="62">
        <v>1</v>
      </c>
      <c r="J10" s="21">
        <f>I10*D10</f>
        <v>205</v>
      </c>
      <c r="K10" s="40"/>
      <c r="L10" s="41"/>
      <c r="M10" s="42"/>
      <c r="N10" s="42"/>
      <c r="O10" s="42"/>
    </row>
    <row r="11" spans="1:15" ht="34.5" customHeight="1" x14ac:dyDescent="0.2">
      <c r="A11" s="47" t="s">
        <v>213</v>
      </c>
      <c r="B11" s="49" t="s">
        <v>179</v>
      </c>
      <c r="C11" s="49" t="s">
        <v>180</v>
      </c>
      <c r="D11" s="55">
        <v>208</v>
      </c>
      <c r="E11" s="39" t="s">
        <v>45</v>
      </c>
      <c r="F11" s="63">
        <v>3</v>
      </c>
      <c r="G11" s="65">
        <v>14</v>
      </c>
      <c r="H11" s="63">
        <v>3</v>
      </c>
      <c r="I11" s="62">
        <f t="shared" si="0"/>
        <v>20</v>
      </c>
      <c r="J11" s="43">
        <f>D11*I11</f>
        <v>4160</v>
      </c>
      <c r="K11" s="40"/>
      <c r="L11" s="41"/>
      <c r="M11" s="42"/>
      <c r="N11" s="42"/>
      <c r="O11" s="42"/>
    </row>
    <row r="12" spans="1:15" ht="23.45" customHeight="1" x14ac:dyDescent="0.2">
      <c r="A12" s="46" t="s">
        <v>214</v>
      </c>
      <c r="B12" s="76" t="s">
        <v>181</v>
      </c>
      <c r="C12" s="45" t="s">
        <v>182</v>
      </c>
      <c r="D12" s="50">
        <v>208</v>
      </c>
      <c r="E12" s="17" t="s">
        <v>45</v>
      </c>
      <c r="F12" s="60"/>
      <c r="G12" s="61"/>
      <c r="H12" s="60">
        <v>1</v>
      </c>
      <c r="I12" s="65">
        <f t="shared" si="0"/>
        <v>1</v>
      </c>
      <c r="J12" s="21">
        <f>I12*D12</f>
        <v>208</v>
      </c>
      <c r="K12" s="8"/>
      <c r="L12" s="9"/>
      <c r="M12" s="10"/>
      <c r="N12" s="10"/>
      <c r="O12" s="10"/>
    </row>
    <row r="13" spans="1:15" ht="13.5" thickBot="1" x14ac:dyDescent="0.25">
      <c r="A13" s="125" t="s">
        <v>215</v>
      </c>
      <c r="B13" s="49" t="s">
        <v>186</v>
      </c>
      <c r="C13" s="49" t="s">
        <v>269</v>
      </c>
      <c r="D13" s="88">
        <v>1</v>
      </c>
      <c r="E13" s="126" t="s">
        <v>45</v>
      </c>
      <c r="F13" s="66">
        <v>250</v>
      </c>
      <c r="G13" s="67">
        <v>325</v>
      </c>
      <c r="H13" s="66">
        <v>230</v>
      </c>
      <c r="I13" s="68">
        <f t="shared" si="0"/>
        <v>805</v>
      </c>
      <c r="J13" s="127">
        <f>I13*D13</f>
        <v>805</v>
      </c>
      <c r="K13" s="128"/>
      <c r="L13" s="129"/>
      <c r="M13" s="130"/>
      <c r="N13" s="130"/>
      <c r="O13" s="10"/>
    </row>
    <row r="14" spans="1:15" ht="14.45" customHeight="1" x14ac:dyDescent="0.2">
      <c r="A14" s="184"/>
      <c r="B14" s="185"/>
      <c r="C14" s="185"/>
      <c r="D14" s="185"/>
      <c r="E14" s="185"/>
      <c r="F14" s="186"/>
      <c r="G14" s="186"/>
      <c r="H14" s="186"/>
      <c r="I14" s="186"/>
      <c r="J14" s="185"/>
      <c r="K14" s="187"/>
      <c r="L14" s="182" t="s">
        <v>268</v>
      </c>
      <c r="M14" s="183"/>
      <c r="N14" s="13">
        <f>SUM(N6:N13)</f>
        <v>0</v>
      </c>
      <c r="O14" s="10"/>
    </row>
    <row r="15" spans="1:15" ht="13.5" thickBot="1" x14ac:dyDescent="0.25">
      <c r="A15" s="174" t="s">
        <v>216</v>
      </c>
      <c r="B15" s="175"/>
      <c r="C15" s="175"/>
      <c r="D15" s="175"/>
      <c r="E15" s="175"/>
      <c r="F15" s="176"/>
      <c r="G15" s="176"/>
      <c r="H15" s="176"/>
      <c r="I15" s="176"/>
      <c r="J15" s="175"/>
      <c r="K15" s="175"/>
      <c r="L15" s="175"/>
      <c r="M15" s="175"/>
      <c r="N15" s="175"/>
      <c r="O15" s="175"/>
    </row>
    <row r="16" spans="1:15" x14ac:dyDescent="0.2">
      <c r="A16" s="51" t="s">
        <v>168</v>
      </c>
      <c r="B16" s="45" t="s">
        <v>6</v>
      </c>
      <c r="C16" s="45" t="s">
        <v>7</v>
      </c>
      <c r="D16" s="50">
        <v>20</v>
      </c>
      <c r="E16" s="17" t="s">
        <v>45</v>
      </c>
      <c r="F16" s="57">
        <v>4</v>
      </c>
      <c r="G16" s="58">
        <v>12</v>
      </c>
      <c r="H16" s="57">
        <v>3</v>
      </c>
      <c r="I16" s="59">
        <f>H16+G16+F16</f>
        <v>19</v>
      </c>
      <c r="J16" s="21">
        <f>I16*D16</f>
        <v>380</v>
      </c>
      <c r="K16" s="8"/>
      <c r="L16" s="9"/>
      <c r="M16" s="10"/>
      <c r="N16" s="10"/>
      <c r="O16" s="10"/>
    </row>
    <row r="17" spans="1:15" x14ac:dyDescent="0.2">
      <c r="A17" s="51" t="s">
        <v>169</v>
      </c>
      <c r="B17" s="45" t="s">
        <v>197</v>
      </c>
      <c r="C17" s="74" t="s">
        <v>187</v>
      </c>
      <c r="D17" s="50">
        <v>20</v>
      </c>
      <c r="E17" s="17" t="s">
        <v>45</v>
      </c>
      <c r="F17" s="60">
        <v>15</v>
      </c>
      <c r="G17" s="61">
        <v>11</v>
      </c>
      <c r="H17" s="60">
        <v>10</v>
      </c>
      <c r="I17" s="62">
        <f t="shared" ref="I17:I23" si="1">H17+G17+F17</f>
        <v>36</v>
      </c>
      <c r="J17" s="21">
        <f t="shared" ref="J17:J24" si="2">I17*D17</f>
        <v>720</v>
      </c>
      <c r="K17" s="8"/>
      <c r="L17" s="9"/>
      <c r="M17" s="10"/>
      <c r="N17" s="10"/>
      <c r="O17" s="10"/>
    </row>
    <row r="18" spans="1:15" x14ac:dyDescent="0.2">
      <c r="A18" s="51" t="s">
        <v>170</v>
      </c>
      <c r="B18" s="45" t="s">
        <v>188</v>
      </c>
      <c r="C18" s="75" t="s">
        <v>159</v>
      </c>
      <c r="D18" s="50">
        <v>20</v>
      </c>
      <c r="E18" s="17" t="s">
        <v>45</v>
      </c>
      <c r="F18" s="69">
        <v>2</v>
      </c>
      <c r="G18" s="70">
        <v>40</v>
      </c>
      <c r="H18" s="69">
        <v>15</v>
      </c>
      <c r="I18" s="62">
        <f t="shared" si="1"/>
        <v>57</v>
      </c>
      <c r="J18" s="21">
        <f t="shared" si="2"/>
        <v>1140</v>
      </c>
      <c r="K18" s="8"/>
      <c r="L18" s="9"/>
      <c r="M18" s="10"/>
      <c r="N18" s="10"/>
      <c r="O18" s="10"/>
    </row>
    <row r="19" spans="1:15" x14ac:dyDescent="0.2">
      <c r="A19" s="87" t="s">
        <v>171</v>
      </c>
      <c r="B19" s="90" t="s">
        <v>189</v>
      </c>
      <c r="C19" s="134" t="s">
        <v>160</v>
      </c>
      <c r="D19" s="86">
        <v>100</v>
      </c>
      <c r="E19" s="17" t="s">
        <v>45</v>
      </c>
      <c r="F19" s="69">
        <v>1</v>
      </c>
      <c r="G19" s="70">
        <v>4</v>
      </c>
      <c r="H19" s="69">
        <v>1</v>
      </c>
      <c r="I19" s="62">
        <f t="shared" si="1"/>
        <v>6</v>
      </c>
      <c r="J19" s="21">
        <f t="shared" si="2"/>
        <v>600</v>
      </c>
      <c r="K19" s="8"/>
      <c r="L19" s="9"/>
      <c r="M19" s="10"/>
      <c r="N19" s="10"/>
      <c r="O19" s="10"/>
    </row>
    <row r="20" spans="1:15" x14ac:dyDescent="0.2">
      <c r="A20" s="87" t="s">
        <v>172</v>
      </c>
      <c r="B20" s="90" t="s">
        <v>190</v>
      </c>
      <c r="C20" s="90" t="s">
        <v>191</v>
      </c>
      <c r="D20" s="86">
        <v>20</v>
      </c>
      <c r="E20" s="17" t="s">
        <v>45</v>
      </c>
      <c r="F20" s="69"/>
      <c r="G20" s="70">
        <v>4</v>
      </c>
      <c r="H20" s="69">
        <v>15</v>
      </c>
      <c r="I20" s="62">
        <f t="shared" si="1"/>
        <v>19</v>
      </c>
      <c r="J20" s="21">
        <f t="shared" si="2"/>
        <v>380</v>
      </c>
      <c r="K20" s="8"/>
      <c r="L20" s="9"/>
      <c r="M20" s="10"/>
      <c r="N20" s="10"/>
      <c r="O20" s="10"/>
    </row>
    <row r="21" spans="1:15" x14ac:dyDescent="0.2">
      <c r="A21" s="87" t="s">
        <v>173</v>
      </c>
      <c r="B21" s="90" t="s">
        <v>210</v>
      </c>
      <c r="C21" s="90" t="s">
        <v>206</v>
      </c>
      <c r="D21" s="86">
        <v>208</v>
      </c>
      <c r="E21" s="17" t="s">
        <v>45</v>
      </c>
      <c r="F21" s="69"/>
      <c r="G21" s="70">
        <v>1</v>
      </c>
      <c r="H21" s="69"/>
      <c r="I21" s="62">
        <f t="shared" si="1"/>
        <v>1</v>
      </c>
      <c r="J21" s="21">
        <f t="shared" si="2"/>
        <v>208</v>
      </c>
      <c r="K21" s="8"/>
      <c r="L21" s="9"/>
      <c r="M21" s="10"/>
      <c r="N21" s="10"/>
      <c r="O21" s="10"/>
    </row>
    <row r="22" spans="1:15" x14ac:dyDescent="0.2">
      <c r="A22" s="87" t="s">
        <v>174</v>
      </c>
      <c r="B22" s="90" t="s">
        <v>209</v>
      </c>
      <c r="C22" s="90" t="s">
        <v>206</v>
      </c>
      <c r="D22" s="86">
        <v>208</v>
      </c>
      <c r="E22" s="17" t="s">
        <v>45</v>
      </c>
      <c r="F22" s="69"/>
      <c r="G22" s="70">
        <v>1</v>
      </c>
      <c r="H22" s="69"/>
      <c r="I22" s="62">
        <f t="shared" si="1"/>
        <v>1</v>
      </c>
      <c r="J22" s="21">
        <f t="shared" si="2"/>
        <v>208</v>
      </c>
      <c r="K22" s="8"/>
      <c r="L22" s="9"/>
      <c r="M22" s="10"/>
      <c r="N22" s="10"/>
      <c r="O22" s="10"/>
    </row>
    <row r="23" spans="1:15" x14ac:dyDescent="0.2">
      <c r="A23" s="87" t="s">
        <v>175</v>
      </c>
      <c r="B23" s="90" t="s">
        <v>192</v>
      </c>
      <c r="C23" s="90" t="s">
        <v>193</v>
      </c>
      <c r="D23" s="86">
        <v>20</v>
      </c>
      <c r="E23" s="17" t="s">
        <v>45</v>
      </c>
      <c r="F23" s="69"/>
      <c r="G23" s="70">
        <v>10</v>
      </c>
      <c r="H23" s="69"/>
      <c r="I23" s="62">
        <f t="shared" si="1"/>
        <v>10</v>
      </c>
      <c r="J23" s="21">
        <f t="shared" si="2"/>
        <v>200</v>
      </c>
      <c r="K23" s="8"/>
      <c r="L23" s="9"/>
      <c r="M23" s="10"/>
      <c r="N23" s="10"/>
      <c r="O23" s="10"/>
    </row>
    <row r="24" spans="1:15" ht="13.5" thickBot="1" x14ac:dyDescent="0.25">
      <c r="A24" s="87" t="s">
        <v>176</v>
      </c>
      <c r="B24" s="90" t="s">
        <v>10</v>
      </c>
      <c r="C24" s="90" t="s">
        <v>11</v>
      </c>
      <c r="D24" s="86">
        <v>20</v>
      </c>
      <c r="E24" s="17" t="s">
        <v>45</v>
      </c>
      <c r="F24" s="66">
        <v>4</v>
      </c>
      <c r="G24" s="67">
        <v>12</v>
      </c>
      <c r="H24" s="66">
        <v>3</v>
      </c>
      <c r="I24" s="71">
        <v>20</v>
      </c>
      <c r="J24" s="21">
        <f t="shared" si="2"/>
        <v>400</v>
      </c>
      <c r="K24" s="8"/>
      <c r="L24" s="129"/>
      <c r="M24" s="130"/>
      <c r="N24" s="130"/>
      <c r="O24" s="130"/>
    </row>
    <row r="25" spans="1:15" x14ac:dyDescent="0.2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90"/>
      <c r="L25" s="141" t="s">
        <v>247</v>
      </c>
      <c r="M25" s="144"/>
      <c r="N25" s="13">
        <f>SUM(N16:N24)</f>
        <v>0</v>
      </c>
      <c r="O25" s="10"/>
    </row>
    <row r="26" spans="1:15" ht="13.5" thickBot="1" x14ac:dyDescent="0.25">
      <c r="A26" s="174" t="s">
        <v>218</v>
      </c>
      <c r="B26" s="175"/>
      <c r="C26" s="175"/>
      <c r="D26" s="175"/>
      <c r="E26" s="175"/>
      <c r="F26" s="176"/>
      <c r="G26" s="176"/>
      <c r="H26" s="176"/>
      <c r="I26" s="176"/>
      <c r="J26" s="175"/>
      <c r="K26" s="175"/>
      <c r="L26" s="175"/>
      <c r="M26" s="175"/>
      <c r="N26" s="175"/>
      <c r="O26" s="175"/>
    </row>
    <row r="27" spans="1:15" x14ac:dyDescent="0.2">
      <c r="A27" s="87" t="s">
        <v>219</v>
      </c>
      <c r="B27" s="90" t="s">
        <v>194</v>
      </c>
      <c r="C27" s="90" t="s">
        <v>195</v>
      </c>
      <c r="D27" s="86">
        <v>208</v>
      </c>
      <c r="E27" s="135" t="s">
        <v>45</v>
      </c>
      <c r="F27" s="57">
        <v>19</v>
      </c>
      <c r="G27" s="58">
        <v>19</v>
      </c>
      <c r="H27" s="57">
        <v>13</v>
      </c>
      <c r="I27" s="59">
        <f>H27+G27+F27</f>
        <v>51</v>
      </c>
      <c r="J27" s="136">
        <f>I27*D27</f>
        <v>10608</v>
      </c>
      <c r="K27" s="8"/>
      <c r="L27" s="9"/>
      <c r="M27" s="10"/>
      <c r="N27" s="10"/>
      <c r="O27" s="10"/>
    </row>
    <row r="28" spans="1:15" x14ac:dyDescent="0.2">
      <c r="A28" s="87" t="s">
        <v>220</v>
      </c>
      <c r="B28" s="90" t="s">
        <v>14</v>
      </c>
      <c r="C28" s="90" t="s">
        <v>196</v>
      </c>
      <c r="D28" s="86">
        <v>20</v>
      </c>
      <c r="E28" s="135" t="s">
        <v>45</v>
      </c>
      <c r="F28" s="60">
        <v>5</v>
      </c>
      <c r="G28" s="61">
        <v>3</v>
      </c>
      <c r="H28" s="60"/>
      <c r="I28" s="62">
        <f t="shared" ref="I28:I29" si="3">H28+G28+F28</f>
        <v>8</v>
      </c>
      <c r="J28" s="136">
        <f t="shared" ref="J28:J29" si="4">I28*D28</f>
        <v>160</v>
      </c>
      <c r="K28" s="8"/>
      <c r="L28" s="9"/>
      <c r="M28" s="10"/>
      <c r="N28" s="10"/>
      <c r="O28" s="10"/>
    </row>
    <row r="29" spans="1:15" ht="13.5" thickBot="1" x14ac:dyDescent="0.25">
      <c r="A29" s="1" t="s">
        <v>221</v>
      </c>
      <c r="B29" s="90" t="s">
        <v>207</v>
      </c>
      <c r="C29" s="90" t="s">
        <v>208</v>
      </c>
      <c r="D29" s="86">
        <v>216</v>
      </c>
      <c r="E29" s="135" t="s">
        <v>45</v>
      </c>
      <c r="F29" s="66"/>
      <c r="G29" s="67">
        <v>2</v>
      </c>
      <c r="H29" s="66"/>
      <c r="I29" s="71">
        <f t="shared" si="3"/>
        <v>2</v>
      </c>
      <c r="J29" s="136">
        <f t="shared" si="4"/>
        <v>432</v>
      </c>
      <c r="K29" s="8"/>
      <c r="L29" s="129"/>
      <c r="M29" s="130"/>
      <c r="N29" s="130"/>
      <c r="O29" s="130"/>
    </row>
    <row r="30" spans="1:15" ht="14.45" customHeight="1" x14ac:dyDescent="0.2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3"/>
      <c r="L30" s="132"/>
      <c r="M30" s="133" t="s">
        <v>248</v>
      </c>
      <c r="N30" s="13">
        <f>SUM(N27:N29)</f>
        <v>0</v>
      </c>
      <c r="O30" s="10"/>
    </row>
    <row r="31" spans="1:15" ht="13.5" thickBot="1" x14ac:dyDescent="0.25">
      <c r="A31" s="174" t="s">
        <v>222</v>
      </c>
      <c r="B31" s="175"/>
      <c r="C31" s="175"/>
      <c r="D31" s="175"/>
      <c r="E31" s="175"/>
      <c r="F31" s="176"/>
      <c r="G31" s="176"/>
      <c r="H31" s="176"/>
      <c r="I31" s="176"/>
      <c r="J31" s="175"/>
      <c r="K31" s="175"/>
      <c r="L31" s="175"/>
      <c r="M31" s="175"/>
      <c r="N31" s="175"/>
      <c r="O31" s="175"/>
    </row>
    <row r="32" spans="1:15" x14ac:dyDescent="0.2">
      <c r="A32" s="1" t="s">
        <v>223</v>
      </c>
      <c r="B32" s="90" t="s">
        <v>16</v>
      </c>
      <c r="C32" s="90" t="s">
        <v>129</v>
      </c>
      <c r="D32" s="50">
        <v>20</v>
      </c>
      <c r="E32" s="17" t="s">
        <v>45</v>
      </c>
      <c r="F32" s="57">
        <v>10</v>
      </c>
      <c r="G32" s="58"/>
      <c r="H32" s="57"/>
      <c r="I32" s="59">
        <f>H32+G32+F32</f>
        <v>10</v>
      </c>
      <c r="J32" s="21">
        <f>I32*D32</f>
        <v>200</v>
      </c>
      <c r="K32" s="8"/>
      <c r="L32" s="9"/>
      <c r="M32" s="10"/>
      <c r="N32" s="10"/>
      <c r="O32" s="10"/>
    </row>
    <row r="33" spans="1:17" ht="25.5" customHeight="1" thickBot="1" x14ac:dyDescent="0.25">
      <c r="A33" s="87" t="s">
        <v>224</v>
      </c>
      <c r="B33" s="90" t="s">
        <v>54</v>
      </c>
      <c r="C33" s="90" t="s">
        <v>18</v>
      </c>
      <c r="D33" s="50">
        <v>20</v>
      </c>
      <c r="E33" s="17" t="s">
        <v>45</v>
      </c>
      <c r="F33" s="66">
        <v>3</v>
      </c>
      <c r="G33" s="67"/>
      <c r="H33" s="66">
        <v>1</v>
      </c>
      <c r="I33" s="71">
        <f>H33+G33+F33</f>
        <v>4</v>
      </c>
      <c r="J33" s="21">
        <f>I33*D33</f>
        <v>80</v>
      </c>
      <c r="K33" s="8"/>
      <c r="L33" s="9"/>
      <c r="M33" s="10"/>
      <c r="N33" s="10"/>
      <c r="O33" s="10"/>
    </row>
    <row r="34" spans="1:17" ht="14.45" customHeight="1" x14ac:dyDescent="0.2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90"/>
      <c r="L34" s="182" t="s">
        <v>249</v>
      </c>
      <c r="M34" s="183"/>
      <c r="N34" s="137">
        <f>SUM(N32:N33)</f>
        <v>0</v>
      </c>
      <c r="O34" s="10"/>
    </row>
    <row r="35" spans="1:17" ht="13.5" thickBot="1" x14ac:dyDescent="0.25">
      <c r="A35" s="174" t="s">
        <v>225</v>
      </c>
      <c r="B35" s="175"/>
      <c r="C35" s="175"/>
      <c r="D35" s="175"/>
      <c r="E35" s="175"/>
      <c r="F35" s="176"/>
      <c r="G35" s="176"/>
      <c r="H35" s="176"/>
      <c r="I35" s="176"/>
      <c r="J35" s="175"/>
      <c r="K35" s="175"/>
      <c r="L35" s="175"/>
      <c r="M35" s="175"/>
      <c r="N35" s="175"/>
      <c r="O35" s="175"/>
    </row>
    <row r="36" spans="1:17" x14ac:dyDescent="0.2">
      <c r="A36" s="51" t="s">
        <v>226</v>
      </c>
      <c r="B36" s="198" t="s">
        <v>198</v>
      </c>
      <c r="C36" s="198" t="s">
        <v>132</v>
      </c>
      <c r="D36" s="50">
        <v>20</v>
      </c>
      <c r="E36" s="17" t="s">
        <v>45</v>
      </c>
      <c r="F36" s="57"/>
      <c r="G36" s="58">
        <v>2</v>
      </c>
      <c r="H36" s="57"/>
      <c r="I36" s="59">
        <v>2</v>
      </c>
      <c r="J36" s="21">
        <f>I36*D36</f>
        <v>40</v>
      </c>
      <c r="K36" s="8"/>
      <c r="L36" s="9"/>
      <c r="M36" s="10"/>
      <c r="N36" s="10"/>
      <c r="O36" s="10"/>
    </row>
    <row r="37" spans="1:17" ht="13.5" thickBot="1" x14ac:dyDescent="0.25">
      <c r="A37" s="54" t="s">
        <v>243</v>
      </c>
      <c r="B37" s="199"/>
      <c r="C37" s="199"/>
      <c r="D37" s="50">
        <v>205</v>
      </c>
      <c r="E37" s="17" t="s">
        <v>45</v>
      </c>
      <c r="F37" s="66">
        <v>1</v>
      </c>
      <c r="G37" s="67"/>
      <c r="H37" s="66">
        <v>3</v>
      </c>
      <c r="I37" s="71">
        <f>F37+G37+H9</f>
        <v>4</v>
      </c>
      <c r="J37" s="21">
        <f>I37*D37</f>
        <v>820</v>
      </c>
      <c r="K37" s="8"/>
      <c r="L37" s="9"/>
      <c r="M37" s="10"/>
      <c r="N37" s="10"/>
      <c r="O37" s="10"/>
    </row>
    <row r="38" spans="1:17" ht="14.45" customHeight="1" x14ac:dyDescent="0.2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90"/>
      <c r="L38" s="182" t="s">
        <v>250</v>
      </c>
      <c r="M38" s="183"/>
      <c r="N38" s="137">
        <f>SUM(N36:N37)</f>
        <v>0</v>
      </c>
      <c r="O38" s="10"/>
    </row>
    <row r="39" spans="1:17" ht="13.5" thickBot="1" x14ac:dyDescent="0.25">
      <c r="A39" s="174" t="s">
        <v>227</v>
      </c>
      <c r="B39" s="175"/>
      <c r="C39" s="175"/>
      <c r="D39" s="175"/>
      <c r="E39" s="175"/>
      <c r="F39" s="176"/>
      <c r="G39" s="176"/>
      <c r="H39" s="176"/>
      <c r="I39" s="176"/>
      <c r="J39" s="175"/>
      <c r="K39" s="175"/>
      <c r="L39" s="175"/>
      <c r="M39" s="175"/>
      <c r="N39" s="175"/>
      <c r="O39" s="175"/>
    </row>
    <row r="40" spans="1:17" x14ac:dyDescent="0.2">
      <c r="A40" s="51" t="s">
        <v>228</v>
      </c>
      <c r="B40" s="200" t="s">
        <v>24</v>
      </c>
      <c r="C40" s="159" t="s">
        <v>161</v>
      </c>
      <c r="D40" s="50">
        <v>1</v>
      </c>
      <c r="E40" s="17" t="s">
        <v>45</v>
      </c>
      <c r="F40" s="57">
        <v>110</v>
      </c>
      <c r="G40" s="58">
        <v>30</v>
      </c>
      <c r="H40" s="57">
        <v>120</v>
      </c>
      <c r="I40" s="59">
        <f>H40+G40+F40</f>
        <v>260</v>
      </c>
      <c r="J40" s="21">
        <f>I40*D40</f>
        <v>260</v>
      </c>
      <c r="K40" s="8"/>
      <c r="L40" s="9"/>
      <c r="M40" s="10"/>
      <c r="N40" s="10"/>
      <c r="O40" s="10"/>
      <c r="Q40" s="94"/>
    </row>
    <row r="41" spans="1:17" ht="13.5" thickBot="1" x14ac:dyDescent="0.25">
      <c r="A41" s="131" t="s">
        <v>244</v>
      </c>
      <c r="B41" s="198"/>
      <c r="C41" s="177"/>
      <c r="D41" s="88">
        <v>5</v>
      </c>
      <c r="E41" s="126" t="s">
        <v>45</v>
      </c>
      <c r="F41" s="66">
        <v>7</v>
      </c>
      <c r="G41" s="67">
        <v>5</v>
      </c>
      <c r="H41" s="66">
        <v>6</v>
      </c>
      <c r="I41" s="71">
        <f>H41+G41+F41</f>
        <v>18</v>
      </c>
      <c r="J41" s="127">
        <f>I41*D41</f>
        <v>90</v>
      </c>
      <c r="K41" s="128"/>
      <c r="L41" s="9"/>
      <c r="M41" s="10"/>
      <c r="N41" s="10"/>
      <c r="O41" s="10"/>
    </row>
    <row r="42" spans="1:17" ht="14.45" customHeight="1" x14ac:dyDescent="0.2">
      <c r="A42" s="195"/>
      <c r="B42" s="196"/>
      <c r="C42" s="196"/>
      <c r="D42" s="196"/>
      <c r="E42" s="196"/>
      <c r="F42" s="189"/>
      <c r="G42" s="189"/>
      <c r="H42" s="189"/>
      <c r="I42" s="189"/>
      <c r="J42" s="196"/>
      <c r="K42" s="197"/>
      <c r="L42" s="182" t="s">
        <v>251</v>
      </c>
      <c r="M42" s="183"/>
      <c r="N42" s="137">
        <f>SUM(N40:N41)</f>
        <v>0</v>
      </c>
      <c r="O42" s="10"/>
    </row>
    <row r="43" spans="1:17" ht="13.5" thickBot="1" x14ac:dyDescent="0.25">
      <c r="A43" s="174" t="s">
        <v>229</v>
      </c>
      <c r="B43" s="175"/>
      <c r="C43" s="175"/>
      <c r="D43" s="175"/>
      <c r="E43" s="175"/>
      <c r="F43" s="176"/>
      <c r="G43" s="176"/>
      <c r="H43" s="176"/>
      <c r="I43" s="176"/>
      <c r="J43" s="175"/>
      <c r="K43" s="175"/>
      <c r="L43" s="175"/>
      <c r="M43" s="175"/>
      <c r="N43" s="175"/>
      <c r="O43" s="175"/>
    </row>
    <row r="44" spans="1:17" x14ac:dyDescent="0.2">
      <c r="A44" s="51" t="s">
        <v>230</v>
      </c>
      <c r="B44" s="45" t="s">
        <v>199</v>
      </c>
      <c r="C44" s="45" t="s">
        <v>158</v>
      </c>
      <c r="D44" s="50">
        <v>10</v>
      </c>
      <c r="E44" s="17" t="s">
        <v>45</v>
      </c>
      <c r="F44" s="57">
        <v>30</v>
      </c>
      <c r="G44" s="58">
        <v>30</v>
      </c>
      <c r="H44" s="57">
        <v>10</v>
      </c>
      <c r="I44" s="59">
        <f>H44+G44+F44</f>
        <v>70</v>
      </c>
      <c r="J44" s="21">
        <f>I44*D44</f>
        <v>700</v>
      </c>
      <c r="K44" s="8"/>
      <c r="L44" s="9"/>
      <c r="M44" s="10"/>
      <c r="N44" s="10"/>
      <c r="O44" s="10"/>
    </row>
    <row r="45" spans="1:17" ht="13.5" thickBot="1" x14ac:dyDescent="0.25">
      <c r="A45" s="51" t="s">
        <v>232</v>
      </c>
      <c r="B45" s="45" t="s">
        <v>27</v>
      </c>
      <c r="C45" s="45" t="s">
        <v>28</v>
      </c>
      <c r="D45" s="50">
        <v>1</v>
      </c>
      <c r="E45" s="17" t="s">
        <v>45</v>
      </c>
      <c r="F45" s="66">
        <v>3</v>
      </c>
      <c r="G45" s="67">
        <v>3</v>
      </c>
      <c r="H45" s="66">
        <v>3</v>
      </c>
      <c r="I45" s="71">
        <f>H45+G45+F45</f>
        <v>9</v>
      </c>
      <c r="J45" s="21">
        <f>I45*D45</f>
        <v>9</v>
      </c>
      <c r="K45" s="8"/>
      <c r="L45" s="9"/>
      <c r="M45" s="10"/>
      <c r="N45" s="10"/>
      <c r="O45" s="10"/>
    </row>
    <row r="46" spans="1:17" ht="14.45" customHeight="1" x14ac:dyDescent="0.2">
      <c r="A46" s="61"/>
      <c r="B46" s="120"/>
      <c r="C46" s="120"/>
      <c r="D46" s="121"/>
      <c r="E46" s="121"/>
      <c r="F46" s="122"/>
      <c r="G46" s="122"/>
      <c r="H46" s="122"/>
      <c r="I46" s="122"/>
      <c r="J46" s="123"/>
      <c r="K46" s="124"/>
      <c r="L46" s="194" t="s">
        <v>252</v>
      </c>
      <c r="M46" s="194"/>
      <c r="N46" s="13">
        <f>SUM(N44:N45)</f>
        <v>0</v>
      </c>
      <c r="O46" s="10"/>
    </row>
    <row r="47" spans="1:17" ht="13.5" thickBot="1" x14ac:dyDescent="0.25">
      <c r="A47" s="174" t="s">
        <v>233</v>
      </c>
      <c r="B47" s="175"/>
      <c r="C47" s="175"/>
      <c r="D47" s="175"/>
      <c r="E47" s="175"/>
      <c r="F47" s="176"/>
      <c r="G47" s="176"/>
      <c r="H47" s="176"/>
      <c r="I47" s="176"/>
      <c r="J47" s="175"/>
      <c r="K47" s="175"/>
      <c r="L47" s="175"/>
      <c r="M47" s="175"/>
      <c r="N47" s="175"/>
      <c r="O47" s="175"/>
    </row>
    <row r="48" spans="1:17" x14ac:dyDescent="0.2">
      <c r="A48" s="51" t="s">
        <v>234</v>
      </c>
      <c r="B48" s="72" t="s">
        <v>200</v>
      </c>
      <c r="C48" s="45" t="s">
        <v>201</v>
      </c>
      <c r="D48" s="50">
        <v>18</v>
      </c>
      <c r="E48" s="17" t="s">
        <v>46</v>
      </c>
      <c r="F48" s="57">
        <v>2</v>
      </c>
      <c r="G48" s="58">
        <v>12</v>
      </c>
      <c r="H48" s="57"/>
      <c r="I48" s="59">
        <f>H48+G48+F48</f>
        <v>14</v>
      </c>
      <c r="J48" s="21">
        <f>I48*D48</f>
        <v>252</v>
      </c>
      <c r="K48" s="8"/>
      <c r="L48" s="9"/>
      <c r="M48" s="10"/>
      <c r="N48" s="10"/>
      <c r="O48" s="10"/>
    </row>
    <row r="49" spans="1:15" ht="13.5" thickBot="1" x14ac:dyDescent="0.25">
      <c r="A49" s="2" t="s">
        <v>231</v>
      </c>
      <c r="B49" s="38" t="s">
        <v>202</v>
      </c>
      <c r="C49" s="49" t="s">
        <v>203</v>
      </c>
      <c r="D49" s="50">
        <v>0.4</v>
      </c>
      <c r="E49" s="17" t="s">
        <v>46</v>
      </c>
      <c r="F49" s="60">
        <v>140</v>
      </c>
      <c r="G49" s="61">
        <v>130</v>
      </c>
      <c r="H49" s="60">
        <v>160</v>
      </c>
      <c r="I49" s="62">
        <f>H49+G49+F49</f>
        <v>430</v>
      </c>
      <c r="J49" s="21">
        <f>I49*D49</f>
        <v>172</v>
      </c>
      <c r="K49" s="8"/>
      <c r="L49" s="9"/>
      <c r="M49" s="10"/>
      <c r="N49" s="10"/>
      <c r="O49" s="10"/>
    </row>
    <row r="50" spans="1:15" x14ac:dyDescent="0.2">
      <c r="A50" s="51" t="s">
        <v>235</v>
      </c>
      <c r="B50" s="45" t="s">
        <v>204</v>
      </c>
      <c r="C50" s="45" t="s">
        <v>205</v>
      </c>
      <c r="D50" s="50">
        <v>0.4</v>
      </c>
      <c r="E50" s="17" t="s">
        <v>46</v>
      </c>
      <c r="F50" s="60">
        <v>400</v>
      </c>
      <c r="G50" s="61">
        <v>1254</v>
      </c>
      <c r="H50" s="60">
        <v>290</v>
      </c>
      <c r="I50" s="62">
        <f t="shared" ref="I50:I52" si="5">H50+G50+F50</f>
        <v>1944</v>
      </c>
      <c r="J50" s="21">
        <f t="shared" ref="J50:J52" si="6">I50*D50</f>
        <v>777.6</v>
      </c>
      <c r="K50" s="8"/>
      <c r="L50" s="9"/>
      <c r="M50" s="10"/>
      <c r="N50" s="10"/>
      <c r="O50" s="10"/>
    </row>
    <row r="51" spans="1:15" x14ac:dyDescent="0.2">
      <c r="A51" s="51" t="s">
        <v>236</v>
      </c>
      <c r="B51" s="45" t="s">
        <v>34</v>
      </c>
      <c r="C51" s="45"/>
      <c r="D51" s="50">
        <v>0.5</v>
      </c>
      <c r="E51" s="17" t="s">
        <v>46</v>
      </c>
      <c r="F51" s="60">
        <v>1</v>
      </c>
      <c r="G51" s="61">
        <v>1</v>
      </c>
      <c r="H51" s="60">
        <v>1</v>
      </c>
      <c r="I51" s="62">
        <f t="shared" si="5"/>
        <v>3</v>
      </c>
      <c r="J51" s="21">
        <f t="shared" si="6"/>
        <v>1.5</v>
      </c>
      <c r="K51" s="8"/>
      <c r="L51" s="9"/>
      <c r="M51" s="10"/>
      <c r="N51" s="10"/>
      <c r="O51" s="10"/>
    </row>
    <row r="52" spans="1:15" ht="13.5" thickBot="1" x14ac:dyDescent="0.25">
      <c r="A52" s="51" t="s">
        <v>237</v>
      </c>
      <c r="B52" s="48" t="s">
        <v>38</v>
      </c>
      <c r="C52" s="45" t="s">
        <v>128</v>
      </c>
      <c r="D52" s="50">
        <v>18</v>
      </c>
      <c r="E52" s="17" t="s">
        <v>46</v>
      </c>
      <c r="F52" s="66">
        <v>1</v>
      </c>
      <c r="G52" s="67">
        <v>16</v>
      </c>
      <c r="H52" s="66"/>
      <c r="I52" s="71">
        <f t="shared" si="5"/>
        <v>17</v>
      </c>
      <c r="J52" s="21">
        <f t="shared" si="6"/>
        <v>306</v>
      </c>
      <c r="K52" s="8"/>
      <c r="L52" s="9"/>
      <c r="M52" s="10"/>
      <c r="N52" s="10"/>
      <c r="O52" s="10"/>
    </row>
    <row r="53" spans="1:15" ht="14.45" customHeight="1" x14ac:dyDescent="0.2">
      <c r="A53" s="188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94" t="s">
        <v>253</v>
      </c>
      <c r="M53" s="194"/>
      <c r="N53" s="13">
        <f>SUM(N48:N52)</f>
        <v>0</v>
      </c>
      <c r="O53" s="10"/>
    </row>
    <row r="57" spans="1:15" x14ac:dyDescent="0.2">
      <c r="C57" s="73"/>
    </row>
  </sheetData>
  <mergeCells count="39">
    <mergeCell ref="L46:M46"/>
    <mergeCell ref="L53:M53"/>
    <mergeCell ref="A53:K53"/>
    <mergeCell ref="L34:M34"/>
    <mergeCell ref="A34:K34"/>
    <mergeCell ref="L38:M38"/>
    <mergeCell ref="A38:K38"/>
    <mergeCell ref="L42:M42"/>
    <mergeCell ref="A42:K42"/>
    <mergeCell ref="A35:O35"/>
    <mergeCell ref="B36:B37"/>
    <mergeCell ref="C36:C37"/>
    <mergeCell ref="A43:O43"/>
    <mergeCell ref="A47:O47"/>
    <mergeCell ref="A39:O39"/>
    <mergeCell ref="B40:B41"/>
    <mergeCell ref="A31:O31"/>
    <mergeCell ref="A15:O15"/>
    <mergeCell ref="L14:M14"/>
    <mergeCell ref="A14:K14"/>
    <mergeCell ref="L25:M25"/>
    <mergeCell ref="A25:K25"/>
    <mergeCell ref="A30:K30"/>
    <mergeCell ref="C40:C41"/>
    <mergeCell ref="A1:O1"/>
    <mergeCell ref="J3:J4"/>
    <mergeCell ref="K3:K4"/>
    <mergeCell ref="L3:L4"/>
    <mergeCell ref="M3:M4"/>
    <mergeCell ref="N3:N4"/>
    <mergeCell ref="O3:O4"/>
    <mergeCell ref="A2:O2"/>
    <mergeCell ref="A3:A4"/>
    <mergeCell ref="B3:B4"/>
    <mergeCell ref="C3:C4"/>
    <mergeCell ref="D3:E3"/>
    <mergeCell ref="F3:I3"/>
    <mergeCell ref="A5:O5"/>
    <mergeCell ref="A26:O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6A663CF59D239428BFBEF586D2133D5" ma:contentTypeVersion="22" ma:contentTypeDescription="Izveidot jaunu dokumentu." ma:contentTypeScope="" ma:versionID="3856552970ae3ee0b29a5e18ad925d07">
  <xsd:schema xmlns:xsd="http://www.w3.org/2001/XMLSchema" xmlns:xs="http://www.w3.org/2001/XMLSchema" xmlns:p="http://schemas.microsoft.com/office/2006/metadata/properties" xmlns:ns2="8cdbd3f0-c956-4780-ac69-be527a77ac37" xmlns:ns3="017d3d3d-848b-4906-aa6b-54cca10ef55c" targetNamespace="http://schemas.microsoft.com/office/2006/metadata/properties" ma:root="true" ma:fieldsID="29e4704ddc72d113448e4336c5ffbe15" ns2:_="" ns3:_="">
    <xsd:import namespace="8cdbd3f0-c956-4780-ac69-be527a77ac37"/>
    <xsd:import namespace="017d3d3d-848b-4906-aa6b-54cca10ef5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okumenta_x0020_Nr_x002e_" minOccurs="0"/>
                <xsd:element ref="ns3:Datums" minOccurs="0"/>
                <xsd:element ref="ns3:Izdev_x0113_j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bd3f0-c956-4780-ac69-be527a77ac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d3d3d-848b-4906-aa6b-54cca10ef55c" elementFormDefault="qualified">
    <xsd:import namespace="http://schemas.microsoft.com/office/2006/documentManagement/types"/>
    <xsd:import namespace="http://schemas.microsoft.com/office/infopath/2007/PartnerControls"/>
    <xsd:element name="Dokumenta_x0020_Nr_x002e_" ma:index="9" nillable="true" ma:displayName="Dokumenta Nr." ma:internalName="Dokumenta_x0020_Nr_x002e_">
      <xsd:simpleType>
        <xsd:restriction base="dms:Text">
          <xsd:maxLength value="255"/>
        </xsd:restriction>
      </xsd:simpleType>
    </xsd:element>
    <xsd:element name="Datums" ma:index="10" nillable="true" ma:displayName="Datums" ma:format="DateOnly" ma:internalName="Datums">
      <xsd:simpleType>
        <xsd:restriction base="dms:DateTime"/>
      </xsd:simpleType>
    </xsd:element>
    <xsd:element name="Izdev_x0113_js" ma:index="11" ma:displayName="Izdevējs" ma:default="EP" ma:format="Dropdown" ma:internalName="Izdev_x0113_js">
      <xsd:simpleType>
        <xsd:restriction base="dms:Choice">
          <xsd:enumeration value="EP"/>
          <xsd:enumeration value="EPR-1"/>
          <xsd:enumeration value="EPR-2"/>
          <xsd:enumeration value="EPR-3"/>
          <xsd:enumeration value="LDz"/>
          <xsd:enumeration value="Ci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s xmlns="017d3d3d-848b-4906-aa6b-54cca10ef55c" xsi:nil="true"/>
    <Dokumenta_x0020_Nr_x002e_ xmlns="017d3d3d-848b-4906-aa6b-54cca10ef55c" xsi:nil="true"/>
    <Izdev_x0113_js xmlns="017d3d3d-848b-4906-aa6b-54cca10ef55c">EP</Izdev_x0113_js>
  </documentManagement>
</p:properties>
</file>

<file path=customXml/itemProps1.xml><?xml version="1.0" encoding="utf-8"?>
<ds:datastoreItem xmlns:ds="http://schemas.openxmlformats.org/officeDocument/2006/customXml" ds:itemID="{4144AB45-5B07-4737-963F-13BABA0FC4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9E65FF-3740-4E6B-A627-61E05D7DB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bd3f0-c956-4780-ac69-be527a77ac37"/>
    <ds:schemaRef ds:uri="017d3d3d-848b-4906-aa6b-54cca10ef5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59CB32-C575-4FE3-9114-30A39FFD4BB7}">
  <ds:schemaRefs>
    <ds:schemaRef ds:uri="http://schemas.microsoft.com/office/infopath/2007/PartnerControls"/>
    <ds:schemaRef ds:uri="8cdbd3f0-c956-4780-ac69-be527a77ac3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7d3d3d-848b-4906-aa6b-54cca10ef5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TS_apjomi_pied_forma_EP</vt:lpstr>
      <vt:lpstr>TS_apjomi_pied_forma_VKP</vt:lpstr>
      <vt:lpstr>TS_apjomi_pied_forma_SCP</vt:lpstr>
      <vt:lpstr>Sheet3</vt:lpstr>
      <vt:lpstr>TS_apjomi_pied_forma_EP!Print_Area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Viktors Vanagelis</dc:creator>
  <cp:lastModifiedBy>Liene Popova</cp:lastModifiedBy>
  <cp:lastPrinted>2025-03-12T12:27:06Z</cp:lastPrinted>
  <dcterms:created xsi:type="dcterms:W3CDTF">2015-06-05T18:17:20Z</dcterms:created>
  <dcterms:modified xsi:type="dcterms:W3CDTF">2025-03-18T08:08:35Z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0x01010036A663CF59D239428BFBEF586D2133D5</vt:lpwstr>
  </property>
</Properties>
</file>